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2C94BCD5-1C65-48FF-B376-0FDB78D77C58}" xr6:coauthVersionLast="47" xr6:coauthVersionMax="47" xr10:uidLastSave="{00000000-0000-0000-0000-000000000000}"/>
  <bookViews>
    <workbookView xWindow="8196" yWindow="1272" windowWidth="17436" windowHeight="11136" tabRatio="769" xr2:uid="{00000000-000D-0000-FFFF-FFFF00000000}"/>
  </bookViews>
  <sheets>
    <sheet name="R2正味財産計算書 " sheetId="10" r:id="rId1"/>
    <sheet name="R2正味財産計算内訳書" sheetId="9" r:id="rId2"/>
    <sheet name="Sheet2" sheetId="2" r:id="rId3"/>
    <sheet name="Sheet3" sheetId="3" r:id="rId4"/>
  </sheets>
  <definedNames>
    <definedName name="_xlnm.Print_Area" localSheetId="0">'R2正味財産計算書 '!$A$1:$J$59</definedName>
    <definedName name="_xlnm.Print_Area" localSheetId="1">'R2正味財産計算内訳書'!$A$1:$I$56</definedName>
  </definedNames>
  <calcPr calcId="191029"/>
</workbook>
</file>

<file path=xl/calcChain.xml><?xml version="1.0" encoding="utf-8"?>
<calcChain xmlns="http://schemas.openxmlformats.org/spreadsheetml/2006/main">
  <c r="G56" i="10" l="1"/>
  <c r="F49" i="10"/>
  <c r="F48" i="10"/>
  <c r="H48" i="10" s="1"/>
  <c r="F42" i="10"/>
  <c r="F40" i="10"/>
  <c r="F44" i="10" s="1"/>
  <c r="H44" i="10" s="1"/>
  <c r="F36" i="10"/>
  <c r="F14" i="10"/>
  <c r="F13" i="10" s="1"/>
  <c r="H13" i="10" s="1"/>
  <c r="F11" i="10"/>
  <c r="H11" i="10" s="1"/>
  <c r="F56" i="10"/>
  <c r="F53" i="9"/>
  <c r="F50" i="9"/>
  <c r="K18" i="10"/>
  <c r="I50" i="9"/>
  <c r="F53" i="10"/>
  <c r="H53" i="10" s="1"/>
  <c r="F68" i="9"/>
  <c r="F52" i="10"/>
  <c r="F51" i="10"/>
  <c r="G22" i="10"/>
  <c r="F24" i="10"/>
  <c r="H24" i="10" s="1"/>
  <c r="F25" i="10"/>
  <c r="F26" i="10"/>
  <c r="H26" i="10" s="1"/>
  <c r="F27" i="10"/>
  <c r="H27" i="10" s="1"/>
  <c r="F28" i="10"/>
  <c r="F29" i="10"/>
  <c r="F30" i="10"/>
  <c r="F23" i="10"/>
  <c r="H23" i="10" s="1"/>
  <c r="F18" i="10"/>
  <c r="H18" i="10" s="1"/>
  <c r="H57" i="10"/>
  <c r="H52" i="10"/>
  <c r="H46" i="10"/>
  <c r="H43" i="10"/>
  <c r="H42" i="10"/>
  <c r="H41" i="10"/>
  <c r="H39" i="10"/>
  <c r="F38" i="10"/>
  <c r="H38" i="10" s="1"/>
  <c r="H37" i="10"/>
  <c r="H36" i="10"/>
  <c r="H35" i="10"/>
  <c r="H30" i="10"/>
  <c r="H29" i="10"/>
  <c r="H28" i="10"/>
  <c r="H25" i="10"/>
  <c r="H12" i="10"/>
  <c r="F10" i="10"/>
  <c r="H10" i="10" s="1"/>
  <c r="H9" i="10"/>
  <c r="I54" i="9"/>
  <c r="I52" i="9"/>
  <c r="F55" i="10" s="1"/>
  <c r="H55" i="10" s="1"/>
  <c r="H56" i="10" s="1"/>
  <c r="I51" i="9"/>
  <c r="I49" i="9"/>
  <c r="I48" i="9"/>
  <c r="I47" i="9"/>
  <c r="I45" i="9"/>
  <c r="I41" i="9"/>
  <c r="G41" i="9"/>
  <c r="G42" i="9" s="1"/>
  <c r="G43" i="9" s="1"/>
  <c r="F41" i="9"/>
  <c r="I39" i="9"/>
  <c r="I37" i="9"/>
  <c r="F35" i="9"/>
  <c r="F42" i="9" s="1"/>
  <c r="I33" i="9"/>
  <c r="I32" i="9"/>
  <c r="I35" i="9" s="1"/>
  <c r="I42" i="9" s="1"/>
  <c r="I27" i="9"/>
  <c r="I26" i="9"/>
  <c r="I25" i="9"/>
  <c r="I24" i="9"/>
  <c r="I23" i="9"/>
  <c r="I22" i="9"/>
  <c r="I21" i="9"/>
  <c r="I20" i="9"/>
  <c r="G19" i="9"/>
  <c r="F19" i="9"/>
  <c r="I18" i="9"/>
  <c r="I17" i="9" s="1"/>
  <c r="G17" i="9"/>
  <c r="G28" i="9" s="1"/>
  <c r="F17" i="9"/>
  <c r="F28" i="9" s="1"/>
  <c r="G15" i="9"/>
  <c r="F15" i="9"/>
  <c r="I14" i="9"/>
  <c r="I13" i="9"/>
  <c r="I11" i="9"/>
  <c r="I10" i="9"/>
  <c r="I8" i="9"/>
  <c r="F8" i="10" s="1"/>
  <c r="H40" i="10" l="1"/>
  <c r="H8" i="10"/>
  <c r="F22" i="10"/>
  <c r="H22" i="10" s="1"/>
  <c r="F58" i="10"/>
  <c r="H58" i="10" s="1"/>
  <c r="H54" i="10"/>
  <c r="F17" i="10"/>
  <c r="H17" i="10" s="1"/>
  <c r="F7" i="10"/>
  <c r="H7" i="10" s="1"/>
  <c r="F15" i="10"/>
  <c r="F45" i="10"/>
  <c r="H45" i="10" s="1"/>
  <c r="H14" i="10"/>
  <c r="H51" i="10"/>
  <c r="I53" i="9"/>
  <c r="I55" i="9" s="1"/>
  <c r="I15" i="9"/>
  <c r="I19" i="9"/>
  <c r="I28" i="9" s="1"/>
  <c r="F29" i="9"/>
  <c r="F44" i="9" s="1"/>
  <c r="G29" i="9"/>
  <c r="G44" i="9" s="1"/>
  <c r="G46" i="9" s="1"/>
  <c r="F31" i="10" l="1"/>
  <c r="H31" i="10" s="1"/>
  <c r="H15" i="10"/>
  <c r="I29" i="9"/>
  <c r="I44" i="9"/>
  <c r="F46" i="9"/>
  <c r="F32" i="10" l="1"/>
  <c r="F47" i="10" s="1"/>
  <c r="H47" i="10" s="1"/>
  <c r="I46" i="9"/>
  <c r="H32" i="10" l="1"/>
  <c r="I56" i="9"/>
  <c r="H49" i="10" l="1"/>
  <c r="F59" i="10"/>
  <c r="H59" i="10" s="1"/>
  <c r="F55" i="9" l="1"/>
  <c r="F56" i="9" s="1"/>
  <c r="G53" i="9"/>
  <c r="G55" i="9" s="1"/>
  <c r="G56" i="9" s="1"/>
</calcChain>
</file>

<file path=xl/sharedStrings.xml><?xml version="1.0" encoding="utf-8"?>
<sst xmlns="http://schemas.openxmlformats.org/spreadsheetml/2006/main" count="140" uniqueCount="80">
  <si>
    <t>Ⅲ．正味財産期末残高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3"/>
  </si>
  <si>
    <t>指定正味財産期末残高</t>
    <rPh sb="0" eb="2">
      <t>シテイ</t>
    </rPh>
    <rPh sb="2" eb="6">
      <t>ショウミザイサン</t>
    </rPh>
    <rPh sb="6" eb="8">
      <t>キマツ</t>
    </rPh>
    <rPh sb="8" eb="10">
      <t>ザンダカ</t>
    </rPh>
    <phoneticPr fontId="3"/>
  </si>
  <si>
    <t>指定正味財産期首残高</t>
    <rPh sb="0" eb="2">
      <t>シテイ</t>
    </rPh>
    <rPh sb="2" eb="6">
      <t>ショウミザイサン</t>
    </rPh>
    <rPh sb="6" eb="8">
      <t>キシュ</t>
    </rPh>
    <rPh sb="8" eb="10">
      <t>ザンダカ</t>
    </rPh>
    <phoneticPr fontId="3"/>
  </si>
  <si>
    <t>当期指定正味財産増減額</t>
    <rPh sb="0" eb="2">
      <t>トウキ</t>
    </rPh>
    <rPh sb="2" eb="4">
      <t>シテイ</t>
    </rPh>
    <rPh sb="4" eb="8">
      <t>ショウミザイサン</t>
    </rPh>
    <rPh sb="8" eb="11">
      <t>ゾウゲンガク</t>
    </rPh>
    <phoneticPr fontId="3"/>
  </si>
  <si>
    <t>2.基本財産運用益</t>
    <rPh sb="2" eb="4">
      <t>キホン</t>
    </rPh>
    <rPh sb="4" eb="6">
      <t>ザイサン</t>
    </rPh>
    <rPh sb="6" eb="9">
      <t>ウンヨウエキ</t>
    </rPh>
    <phoneticPr fontId="3"/>
  </si>
  <si>
    <t>1.過年度修正基本財産</t>
    <rPh sb="2" eb="5">
      <t>カネンド</t>
    </rPh>
    <rPh sb="5" eb="7">
      <t>シュウセイ</t>
    </rPh>
    <rPh sb="7" eb="9">
      <t>キホン</t>
    </rPh>
    <rPh sb="9" eb="11">
      <t>ザイサン</t>
    </rPh>
    <phoneticPr fontId="3"/>
  </si>
  <si>
    <t>Ⅱ.指定正味財産増減の部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</si>
  <si>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当期一般正味財産期首残高</t>
    <rPh sb="0" eb="2">
      <t>トウキ</t>
    </rPh>
    <rPh sb="2" eb="4">
      <t>イッパン</t>
    </rPh>
    <rPh sb="4" eb="6">
      <t>ショウミ</t>
    </rPh>
    <rPh sb="6" eb="8">
      <t>ザイサン</t>
    </rPh>
    <rPh sb="8" eb="10">
      <t>キシュ</t>
    </rPh>
    <rPh sb="10" eb="12">
      <t>ザンダカ</t>
    </rPh>
    <rPh sb="11" eb="12">
      <t>ダカ</t>
    </rPh>
    <phoneticPr fontId="3"/>
  </si>
  <si>
    <t>当期経常外増減額（4)-(5)＝(6)</t>
    <rPh sb="0" eb="2">
      <t>トウキ</t>
    </rPh>
    <rPh sb="2" eb="4">
      <t>ケイジョウ</t>
    </rPh>
    <rPh sb="4" eb="5">
      <t>ガイ</t>
    </rPh>
    <rPh sb="5" eb="8">
      <t>ゾウゲンガク</t>
    </rPh>
    <phoneticPr fontId="3"/>
  </si>
  <si>
    <t>経常外費用計（5）</t>
    <rPh sb="0" eb="2">
      <t>ケイジョウ</t>
    </rPh>
    <rPh sb="2" eb="3">
      <t>ガイ</t>
    </rPh>
    <rPh sb="3" eb="5">
      <t>ヒヨウ</t>
    </rPh>
    <rPh sb="5" eb="6">
      <t>ケイ</t>
    </rPh>
    <phoneticPr fontId="3"/>
  </si>
  <si>
    <t>（指定正味財産へ振替）</t>
    <rPh sb="1" eb="3">
      <t>シテイ</t>
    </rPh>
    <rPh sb="3" eb="5">
      <t>ショウミ</t>
    </rPh>
    <rPh sb="5" eb="7">
      <t>ザイサン</t>
    </rPh>
    <rPh sb="8" eb="10">
      <t>フリカエ</t>
    </rPh>
    <phoneticPr fontId="3"/>
  </si>
  <si>
    <t>２．経常外費用</t>
    <rPh sb="2" eb="4">
      <t>ケイジョウ</t>
    </rPh>
    <rPh sb="4" eb="5">
      <t>ガイ</t>
    </rPh>
    <rPh sb="5" eb="7">
      <t>ヒヨウ</t>
    </rPh>
    <phoneticPr fontId="3"/>
  </si>
  <si>
    <t>経常外収益計（４）</t>
    <rPh sb="0" eb="2">
      <t>ケイジョウ</t>
    </rPh>
    <rPh sb="2" eb="3">
      <t>ガイ</t>
    </rPh>
    <rPh sb="3" eb="5">
      <t>シュウエキ</t>
    </rPh>
    <rPh sb="5" eb="6">
      <t>ケイ</t>
    </rPh>
    <phoneticPr fontId="3"/>
  </si>
  <si>
    <t>2.特別事業助成金引当金戻入額</t>
    <rPh sb="2" eb="4">
      <t>トクベツ</t>
    </rPh>
    <rPh sb="4" eb="6">
      <t>ジギョウ</t>
    </rPh>
    <rPh sb="6" eb="9">
      <t>ジョセイキン</t>
    </rPh>
    <rPh sb="9" eb="11">
      <t>ヒキアテ</t>
    </rPh>
    <rPh sb="11" eb="12">
      <t>キン</t>
    </rPh>
    <rPh sb="12" eb="14">
      <t>モドシイレ</t>
    </rPh>
    <rPh sb="14" eb="15">
      <t>ガク</t>
    </rPh>
    <phoneticPr fontId="3"/>
  </si>
  <si>
    <t>１．助成金引当金戻入額</t>
    <rPh sb="2" eb="5">
      <t>ジョセイキン</t>
    </rPh>
    <rPh sb="5" eb="7">
      <t>ヒキアテ</t>
    </rPh>
    <rPh sb="7" eb="8">
      <t>キン</t>
    </rPh>
    <rPh sb="8" eb="10">
      <t>モドシイレ</t>
    </rPh>
    <rPh sb="10" eb="11">
      <t>ガク</t>
    </rPh>
    <phoneticPr fontId="3"/>
  </si>
  <si>
    <t>1経常外収益</t>
    <rPh sb="1" eb="3">
      <t>ケイジョウ</t>
    </rPh>
    <rPh sb="3" eb="4">
      <t>ガイ</t>
    </rPh>
    <rPh sb="4" eb="6">
      <t>シュウエキ</t>
    </rPh>
    <phoneticPr fontId="3"/>
  </si>
  <si>
    <t>Ⅱ．経常外増減の部</t>
    <rPh sb="2" eb="4">
      <t>ケイジョウ</t>
    </rPh>
    <rPh sb="4" eb="5">
      <t>ソト</t>
    </rPh>
    <rPh sb="5" eb="7">
      <t>ゾウゲン</t>
    </rPh>
    <rPh sb="8" eb="9">
      <t>ブ</t>
    </rPh>
    <phoneticPr fontId="3"/>
  </si>
  <si>
    <t>当期経常増減額支差額(1)-(2)＝（３）</t>
    <rPh sb="0" eb="2">
      <t>トウキ</t>
    </rPh>
    <rPh sb="2" eb="4">
      <t>ケイジョウ</t>
    </rPh>
    <rPh sb="4" eb="7">
      <t>ゾウゲンガク</t>
    </rPh>
    <rPh sb="7" eb="8">
      <t>シ</t>
    </rPh>
    <rPh sb="8" eb="10">
      <t>サガク</t>
    </rPh>
    <phoneticPr fontId="3"/>
  </si>
  <si>
    <t>経常費用計(2)</t>
    <rPh sb="0" eb="2">
      <t>ケイジョウ</t>
    </rPh>
    <rPh sb="2" eb="4">
      <t>ヒヨウ</t>
    </rPh>
    <rPh sb="4" eb="5">
      <t>ケイ</t>
    </rPh>
    <phoneticPr fontId="3"/>
  </si>
  <si>
    <t>一戸町社協事務委託費</t>
    <rPh sb="0" eb="3">
      <t>イチノヘマチ</t>
    </rPh>
    <rPh sb="3" eb="4">
      <t>シャ</t>
    </rPh>
    <rPh sb="4" eb="5">
      <t>キョウ</t>
    </rPh>
    <rPh sb="5" eb="7">
      <t>ジム</t>
    </rPh>
    <rPh sb="7" eb="9">
      <t>イタク</t>
    </rPh>
    <rPh sb="9" eb="10">
      <t>ヒ</t>
    </rPh>
    <phoneticPr fontId="3"/>
  </si>
  <si>
    <t>法人均等割（町・県）</t>
    <rPh sb="0" eb="2">
      <t>ホウジン</t>
    </rPh>
    <rPh sb="2" eb="4">
      <t>キントウ</t>
    </rPh>
    <rPh sb="4" eb="5">
      <t>ワ</t>
    </rPh>
    <rPh sb="6" eb="7">
      <t>マチ</t>
    </rPh>
    <rPh sb="8" eb="9">
      <t>ケン</t>
    </rPh>
    <phoneticPr fontId="3"/>
  </si>
  <si>
    <t>郵便料</t>
    <rPh sb="0" eb="2">
      <t>ユウビン</t>
    </rPh>
    <rPh sb="2" eb="3">
      <t>リョウ</t>
    </rPh>
    <phoneticPr fontId="3"/>
  </si>
  <si>
    <r>
      <t>5</t>
    </r>
    <r>
      <rPr>
        <sz val="11"/>
        <color theme="1"/>
        <rFont val="ＭＳ Ｐゴシック"/>
        <family val="2"/>
        <scheme val="minor"/>
      </rPr>
      <t>.</t>
    </r>
    <r>
      <rPr>
        <sz val="11"/>
        <rFont val="ＭＳ Ｐゴシック"/>
        <family val="3"/>
        <charset val="128"/>
      </rPr>
      <t>通信運搬費</t>
    </r>
    <rPh sb="2" eb="4">
      <t>ツウシン</t>
    </rPh>
    <rPh sb="4" eb="6">
      <t>ウンパン</t>
    </rPh>
    <rPh sb="6" eb="7">
      <t>ヒ</t>
    </rPh>
    <phoneticPr fontId="3"/>
  </si>
  <si>
    <t>送金手数料</t>
    <rPh sb="0" eb="2">
      <t>ソウキン</t>
    </rPh>
    <rPh sb="2" eb="5">
      <t>テスウリョウ</t>
    </rPh>
    <phoneticPr fontId="3"/>
  </si>
  <si>
    <r>
      <t>4</t>
    </r>
    <r>
      <rPr>
        <sz val="11"/>
        <color theme="1"/>
        <rFont val="ＭＳ Ｐゴシック"/>
        <family val="2"/>
        <scheme val="minor"/>
      </rPr>
      <t>.</t>
    </r>
    <r>
      <rPr>
        <sz val="11"/>
        <rFont val="ＭＳ Ｐゴシック"/>
        <family val="3"/>
        <charset val="128"/>
      </rPr>
      <t>手数料</t>
    </r>
    <rPh sb="2" eb="5">
      <t>テスウリョウ</t>
    </rPh>
    <phoneticPr fontId="3"/>
  </si>
  <si>
    <r>
      <t>3</t>
    </r>
    <r>
      <rPr>
        <sz val="11"/>
        <color theme="1"/>
        <rFont val="ＭＳ Ｐゴシック"/>
        <family val="2"/>
        <scheme val="minor"/>
      </rPr>
      <t>.</t>
    </r>
    <r>
      <rPr>
        <sz val="11"/>
        <rFont val="ＭＳ Ｐゴシック"/>
        <family val="3"/>
        <charset val="128"/>
      </rPr>
      <t>消耗品費</t>
    </r>
    <rPh sb="2" eb="4">
      <t>ショウモウ</t>
    </rPh>
    <rPh sb="4" eb="5">
      <t>ヒン</t>
    </rPh>
    <rPh sb="5" eb="6">
      <t>ヒ</t>
    </rPh>
    <phoneticPr fontId="3"/>
  </si>
  <si>
    <r>
      <t>2</t>
    </r>
    <r>
      <rPr>
        <sz val="11"/>
        <color theme="1"/>
        <rFont val="ＭＳ Ｐゴシック"/>
        <family val="2"/>
        <scheme val="minor"/>
      </rPr>
      <t>.</t>
    </r>
    <r>
      <rPr>
        <sz val="11"/>
        <rFont val="ＭＳ Ｐゴシック"/>
        <family val="3"/>
        <charset val="128"/>
      </rPr>
      <t>旅費交通費</t>
    </r>
    <rPh sb="2" eb="4">
      <t>リョヒ</t>
    </rPh>
    <rPh sb="4" eb="7">
      <t>コウツウヒ</t>
    </rPh>
    <phoneticPr fontId="3"/>
  </si>
  <si>
    <t>お茶等</t>
    <rPh sb="1" eb="2">
      <t>チャ</t>
    </rPh>
    <rPh sb="2" eb="3">
      <t>トウ</t>
    </rPh>
    <phoneticPr fontId="3"/>
  </si>
  <si>
    <r>
      <t>1</t>
    </r>
    <r>
      <rPr>
        <sz val="11"/>
        <color theme="1"/>
        <rFont val="ＭＳ Ｐゴシック"/>
        <family val="2"/>
        <scheme val="minor"/>
      </rPr>
      <t>.</t>
    </r>
    <r>
      <rPr>
        <sz val="11"/>
        <rFont val="ＭＳ Ｐゴシック"/>
        <family val="3"/>
        <charset val="128"/>
      </rPr>
      <t>会議費</t>
    </r>
    <rPh sb="2" eb="5">
      <t>カイギヒ</t>
    </rPh>
    <phoneticPr fontId="3"/>
  </si>
  <si>
    <t>２．管理費</t>
    <rPh sb="2" eb="5">
      <t>カンリヒ</t>
    </rPh>
    <phoneticPr fontId="3"/>
  </si>
  <si>
    <t>一戸町社会福祉協議会</t>
    <rPh sb="0" eb="3">
      <t>イチノヘマチ</t>
    </rPh>
    <rPh sb="3" eb="5">
      <t>シャカイ</t>
    </rPh>
    <rPh sb="5" eb="7">
      <t>フクシ</t>
    </rPh>
    <rPh sb="7" eb="10">
      <t>キョウギカイ</t>
    </rPh>
    <phoneticPr fontId="3"/>
  </si>
  <si>
    <r>
      <t>1</t>
    </r>
    <r>
      <rPr>
        <sz val="11"/>
        <color theme="1"/>
        <rFont val="ＭＳ Ｐゴシック"/>
        <family val="2"/>
        <scheme val="minor"/>
      </rPr>
      <t>.支払</t>
    </r>
    <r>
      <rPr>
        <sz val="11"/>
        <rFont val="ＭＳ Ｐゴシック"/>
        <family val="3"/>
        <charset val="128"/>
      </rPr>
      <t>助成金</t>
    </r>
    <rPh sb="2" eb="4">
      <t>シハライ</t>
    </rPh>
    <rPh sb="4" eb="7">
      <t>ジョセイキン</t>
    </rPh>
    <phoneticPr fontId="3"/>
  </si>
  <si>
    <t>1．事業費</t>
    <rPh sb="2" eb="4">
      <t>ジギョウ</t>
    </rPh>
    <rPh sb="4" eb="5">
      <t>ヒ</t>
    </rPh>
    <phoneticPr fontId="3"/>
  </si>
  <si>
    <t>２．事業活動支出</t>
    <rPh sb="2" eb="4">
      <t>ジギョウ</t>
    </rPh>
    <rPh sb="4" eb="6">
      <t>カツドウ</t>
    </rPh>
    <rPh sb="6" eb="8">
      <t>シシュツ</t>
    </rPh>
    <phoneticPr fontId="3"/>
  </si>
  <si>
    <t>経常収益計(1)</t>
    <rPh sb="0" eb="2">
      <t>ケイジョウ</t>
    </rPh>
    <rPh sb="2" eb="4">
      <t>シュウエキ</t>
    </rPh>
    <rPh sb="4" eb="5">
      <t>ケイ</t>
    </rPh>
    <phoneticPr fontId="3"/>
  </si>
  <si>
    <t>1．受取利息</t>
    <rPh sb="2" eb="4">
      <t>ウケトリ</t>
    </rPh>
    <rPh sb="4" eb="6">
      <t>リソク</t>
    </rPh>
    <phoneticPr fontId="3"/>
  </si>
  <si>
    <t>３．雑収入</t>
    <rPh sb="2" eb="5">
      <t>ザツシュウニュウ</t>
    </rPh>
    <phoneticPr fontId="3"/>
  </si>
  <si>
    <t>（指定正味財産より振替）</t>
    <rPh sb="1" eb="3">
      <t>シテイ</t>
    </rPh>
    <rPh sb="3" eb="5">
      <t>ショウミ</t>
    </rPh>
    <rPh sb="5" eb="7">
      <t>ザイサン</t>
    </rPh>
    <rPh sb="9" eb="11">
      <t>フリカエ</t>
    </rPh>
    <phoneticPr fontId="3"/>
  </si>
  <si>
    <t>1．受取寄附金</t>
    <rPh sb="2" eb="4">
      <t>ウケトリ</t>
    </rPh>
    <rPh sb="4" eb="7">
      <t>キフキン</t>
    </rPh>
    <phoneticPr fontId="3"/>
  </si>
  <si>
    <r>
      <t>2</t>
    </r>
    <r>
      <rPr>
        <sz val="11"/>
        <color theme="1"/>
        <rFont val="ＭＳ Ｐゴシック"/>
        <family val="2"/>
        <scheme val="minor"/>
      </rPr>
      <t>.受取</t>
    </r>
    <r>
      <rPr>
        <sz val="11"/>
        <rFont val="ＭＳ Ｐゴシック"/>
        <family val="3"/>
        <charset val="128"/>
      </rPr>
      <t>寄附金</t>
    </r>
    <rPh sb="2" eb="4">
      <t>ウケトリ</t>
    </rPh>
    <rPh sb="4" eb="7">
      <t>キフキン</t>
    </rPh>
    <phoneticPr fontId="3"/>
  </si>
  <si>
    <t>１．基本財産運用益</t>
    <rPh sb="2" eb="4">
      <t>キホン</t>
    </rPh>
    <rPh sb="4" eb="6">
      <t>ザイサン</t>
    </rPh>
    <rPh sb="6" eb="9">
      <t>ウンヨウエキ</t>
    </rPh>
    <phoneticPr fontId="3"/>
  </si>
  <si>
    <t>１．基本財産運用収入</t>
    <rPh sb="2" eb="4">
      <t>キホン</t>
    </rPh>
    <rPh sb="4" eb="6">
      <t>ザイサン</t>
    </rPh>
    <rPh sb="6" eb="8">
      <t>ウンヨウ</t>
    </rPh>
    <rPh sb="8" eb="10">
      <t>シュウニュウ</t>
    </rPh>
    <phoneticPr fontId="3"/>
  </si>
  <si>
    <t>１．経常増減の部</t>
    <rPh sb="2" eb="4">
      <t>ケイジョウ</t>
    </rPh>
    <rPh sb="4" eb="6">
      <t>ゾウゲン</t>
    </rPh>
    <rPh sb="7" eb="8">
      <t>ブ</t>
    </rPh>
    <phoneticPr fontId="3"/>
  </si>
  <si>
    <t>Ⅰ．一般正味財産増減の部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3"/>
  </si>
  <si>
    <t>備考</t>
    <rPh sb="0" eb="2">
      <t>ビコウ</t>
    </rPh>
    <phoneticPr fontId="3"/>
  </si>
  <si>
    <t>法人会計</t>
    <rPh sb="0" eb="2">
      <t>ホウジン</t>
    </rPh>
    <rPh sb="2" eb="4">
      <t>カイケイ</t>
    </rPh>
    <phoneticPr fontId="3"/>
  </si>
  <si>
    <t>公益目的
事業会計</t>
    <rPh sb="0" eb="2">
      <t>コウエキ</t>
    </rPh>
    <rPh sb="2" eb="4">
      <t>モクテキ</t>
    </rPh>
    <rPh sb="5" eb="7">
      <t>ジギョウ</t>
    </rPh>
    <rPh sb="7" eb="9">
      <t>カイケイ</t>
    </rPh>
    <phoneticPr fontId="3"/>
  </si>
  <si>
    <t>科目</t>
    <rPh sb="0" eb="2">
      <t>カモク</t>
    </rPh>
    <phoneticPr fontId="3"/>
  </si>
  <si>
    <t>（円）</t>
    <rPh sb="1" eb="2">
      <t>エン</t>
    </rPh>
    <phoneticPr fontId="3"/>
  </si>
  <si>
    <t>1.受取寄附金</t>
    <rPh sb="2" eb="4">
      <t>ウケトリ</t>
    </rPh>
    <rPh sb="4" eb="7">
      <t>キフキン</t>
    </rPh>
    <phoneticPr fontId="3"/>
  </si>
  <si>
    <t>一般正味財産期末残高（10）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rPh sb="9" eb="10">
      <t>ダカ</t>
    </rPh>
    <phoneticPr fontId="3"/>
  </si>
  <si>
    <t>正味財産増減計算書</t>
    <rPh sb="0" eb="2">
      <t>ショウミ</t>
    </rPh>
    <rPh sb="2" eb="4">
      <t>ザイサン</t>
    </rPh>
    <rPh sb="4" eb="6">
      <t>ゾウゲン</t>
    </rPh>
    <rPh sb="6" eb="9">
      <t>ケイサンショ</t>
    </rPh>
    <phoneticPr fontId="3"/>
  </si>
  <si>
    <t>6.印刷製本費</t>
    <rPh sb="2" eb="4">
      <t>インサツ</t>
    </rPh>
    <rPh sb="4" eb="6">
      <t>セイホン</t>
    </rPh>
    <rPh sb="6" eb="7">
      <t>ヒ</t>
    </rPh>
    <phoneticPr fontId="2"/>
  </si>
  <si>
    <t>消耗品</t>
    <rPh sb="0" eb="2">
      <t>ショウモウ</t>
    </rPh>
    <rPh sb="2" eb="3">
      <t>ヒン</t>
    </rPh>
    <phoneticPr fontId="2"/>
  </si>
  <si>
    <t>当年度
（Ａ）</t>
    <rPh sb="0" eb="3">
      <t>トウネンド</t>
    </rPh>
    <phoneticPr fontId="3"/>
  </si>
  <si>
    <t>前年度
（Ｂ）</t>
    <rPh sb="0" eb="3">
      <t>ゼンネンド</t>
    </rPh>
    <phoneticPr fontId="2"/>
  </si>
  <si>
    <t>一戸保育所</t>
    <rPh sb="0" eb="2">
      <t>イチノヘ</t>
    </rPh>
    <rPh sb="2" eb="4">
      <t>ホイク</t>
    </rPh>
    <rPh sb="4" eb="5">
      <t>ショ</t>
    </rPh>
    <phoneticPr fontId="2"/>
  </si>
  <si>
    <t>（うち一般正味財産への振替額）</t>
    <rPh sb="3" eb="9">
      <t>イッパンショウミザイサン</t>
    </rPh>
    <rPh sb="11" eb="13">
      <t>フリカエ</t>
    </rPh>
    <rPh sb="13" eb="14">
      <t>ガク</t>
    </rPh>
    <phoneticPr fontId="3"/>
  </si>
  <si>
    <t>2.助成事業積立資産</t>
    <rPh sb="2" eb="4">
      <t>ジョセイ</t>
    </rPh>
    <rPh sb="4" eb="6">
      <t>ジギョウ</t>
    </rPh>
    <rPh sb="6" eb="8">
      <t>ツミタテ</t>
    </rPh>
    <rPh sb="8" eb="10">
      <t>シサン</t>
    </rPh>
    <phoneticPr fontId="3"/>
  </si>
  <si>
    <t>　</t>
    <phoneticPr fontId="2"/>
  </si>
  <si>
    <t>出席費用弁償費</t>
    <rPh sb="0" eb="2">
      <t>シュッセキ</t>
    </rPh>
    <rPh sb="2" eb="4">
      <t>ヒヨウ</t>
    </rPh>
    <rPh sb="4" eb="6">
      <t>ベンショウ</t>
    </rPh>
    <rPh sb="6" eb="7">
      <t>ヒ</t>
    </rPh>
    <phoneticPr fontId="2"/>
  </si>
  <si>
    <t>他会計振替額（７）</t>
    <rPh sb="0" eb="1">
      <t>タ</t>
    </rPh>
    <rPh sb="1" eb="3">
      <t>カイケイ</t>
    </rPh>
    <rPh sb="3" eb="5">
      <t>フリカエ</t>
    </rPh>
    <rPh sb="5" eb="6">
      <t>ガク</t>
    </rPh>
    <phoneticPr fontId="2"/>
  </si>
  <si>
    <t>当期一般正味財産増減額（３）+（６）+（7）＝（８）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3"/>
  </si>
  <si>
    <t>2.過年度修正</t>
    <rPh sb="2" eb="5">
      <t>カネンド</t>
    </rPh>
    <rPh sb="5" eb="7">
      <t>シュウセイ</t>
    </rPh>
    <phoneticPr fontId="2"/>
  </si>
  <si>
    <t>合　　計</t>
    <rPh sb="0" eb="1">
      <t>ア</t>
    </rPh>
    <rPh sb="3" eb="4">
      <t>ケイ</t>
    </rPh>
    <phoneticPr fontId="3"/>
  </si>
  <si>
    <t>(円）</t>
    <rPh sb="1" eb="2">
      <t>エン</t>
    </rPh>
    <phoneticPr fontId="2"/>
  </si>
  <si>
    <t>内部取引消去</t>
    <rPh sb="0" eb="2">
      <t>ナイブ</t>
    </rPh>
    <rPh sb="2" eb="4">
      <t>トリヒキ</t>
    </rPh>
    <rPh sb="4" eb="6">
      <t>ショウキョ</t>
    </rPh>
    <phoneticPr fontId="2"/>
  </si>
  <si>
    <t>正味財産増減計算書内訳表</t>
    <rPh sb="0" eb="2">
      <t>ショウミ</t>
    </rPh>
    <rPh sb="2" eb="4">
      <t>ザイサン</t>
    </rPh>
    <rPh sb="4" eb="6">
      <t>ゾウゲン</t>
    </rPh>
    <rPh sb="6" eb="9">
      <t>ケイサンショ</t>
    </rPh>
    <rPh sb="9" eb="11">
      <t>ウチワケ</t>
    </rPh>
    <rPh sb="11" eb="12">
      <t>ヒョウ</t>
    </rPh>
    <phoneticPr fontId="3"/>
  </si>
  <si>
    <t>増減
（A)-（B)</t>
    <rPh sb="0" eb="2">
      <t>ゾウゲン</t>
    </rPh>
    <phoneticPr fontId="2"/>
  </si>
  <si>
    <t>（うち特定資産への振替額）</t>
    <rPh sb="3" eb="5">
      <t>トクテイ</t>
    </rPh>
    <rPh sb="5" eb="7">
      <t>シサン</t>
    </rPh>
    <rPh sb="9" eb="11">
      <t>フリカエ</t>
    </rPh>
    <rPh sb="11" eb="12">
      <t>ガク</t>
    </rPh>
    <phoneticPr fontId="3"/>
  </si>
  <si>
    <t>2．過年度修正</t>
    <rPh sb="2" eb="5">
      <t>カネンド</t>
    </rPh>
    <rPh sb="5" eb="7">
      <t>シュウセイ</t>
    </rPh>
    <phoneticPr fontId="2"/>
  </si>
  <si>
    <r>
      <t>（令和２</t>
    </r>
    <r>
      <rPr>
        <sz val="11"/>
        <rFont val="ＭＳ Ｐゴシック"/>
        <family val="3"/>
        <charset val="128"/>
      </rPr>
      <t>年４月１日～令和３年３月３１日まで）</t>
    </r>
    <rPh sb="1" eb="3">
      <t>レイワ</t>
    </rPh>
    <rPh sb="4" eb="5">
      <t>ネン</t>
    </rPh>
    <rPh sb="6" eb="7">
      <t>ガツ</t>
    </rPh>
    <rPh sb="8" eb="9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3"/>
  </si>
  <si>
    <t>1団体</t>
    <rPh sb="1" eb="3">
      <t>ダンタイ</t>
    </rPh>
    <phoneticPr fontId="2"/>
  </si>
  <si>
    <t>大和証券</t>
    <rPh sb="0" eb="4">
      <t>ダイワショウケン</t>
    </rPh>
    <phoneticPr fontId="2"/>
  </si>
  <si>
    <t>東北定期</t>
    <rPh sb="0" eb="4">
      <t>トウホクテイキ</t>
    </rPh>
    <phoneticPr fontId="2"/>
  </si>
  <si>
    <t>東北普通</t>
    <rPh sb="0" eb="2">
      <t>トウホク</t>
    </rPh>
    <rPh sb="2" eb="4">
      <t>フツウ</t>
    </rPh>
    <phoneticPr fontId="2"/>
  </si>
  <si>
    <t>R2</t>
    <phoneticPr fontId="2"/>
  </si>
  <si>
    <r>
      <rPr>
        <sz val="11"/>
        <color theme="1"/>
        <rFont val="ＭＳ Ｐゴシック"/>
        <family val="2"/>
        <scheme val="minor"/>
      </rPr>
      <t>7.</t>
    </r>
    <r>
      <rPr>
        <sz val="11"/>
        <rFont val="ＭＳ Ｐゴシック"/>
        <family val="3"/>
        <charset val="128"/>
      </rPr>
      <t>租税公課費</t>
    </r>
    <rPh sb="2" eb="4">
      <t>ソゼイ</t>
    </rPh>
    <rPh sb="4" eb="6">
      <t>コウカ</t>
    </rPh>
    <rPh sb="6" eb="7">
      <t>ヒ</t>
    </rPh>
    <phoneticPr fontId="3"/>
  </si>
  <si>
    <t>8.業務委託費</t>
    <rPh sb="2" eb="4">
      <t>ギョウム</t>
    </rPh>
    <rPh sb="4" eb="6">
      <t>イタク</t>
    </rPh>
    <rPh sb="6" eb="7">
      <t>ヒ</t>
    </rPh>
    <phoneticPr fontId="3"/>
  </si>
  <si>
    <t>泉の園</t>
    <rPh sb="0" eb="1">
      <t>イズミ</t>
    </rPh>
    <rPh sb="2" eb="3">
      <t>ソノ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</si>
</sst>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m/d;@"/>
  </numFmts>
  <fonts count="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</cellStyleXfs>
  <cellXfs count="117">
    <xf numFmtId="0" fontId="0" fillId="0" borderId="0" xfId="0"/>
    <xf numFmtId="176" fontId="1" fillId="0" borderId="0" xfId="1" applyNumberFormat="1" applyFont="1" applyAlignment="1">
      <alignment vertical="center"/>
    </xf>
    <xf numFmtId="176" fontId="1" fillId="0" borderId="0" xfId="1" applyNumberFormat="1" applyFont="1" applyBorder="1" applyAlignment="1">
      <alignment vertical="center"/>
    </xf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3" xfId="1" applyNumberFormat="1" applyFont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176" fontId="1" fillId="2" borderId="1" xfId="1" applyNumberFormat="1" applyFont="1" applyFill="1" applyBorder="1" applyAlignment="1">
      <alignment vertical="center"/>
    </xf>
    <xf numFmtId="176" fontId="1" fillId="2" borderId="1" xfId="1" applyNumberFormat="1" applyFont="1" applyFill="1" applyBorder="1" applyAlignment="1">
      <alignment horizontal="right" vertical="center" shrinkToFit="1"/>
    </xf>
    <xf numFmtId="176" fontId="1" fillId="0" borderId="5" xfId="1" applyNumberFormat="1" applyFont="1" applyBorder="1" applyAlignment="1">
      <alignment vertical="center"/>
    </xf>
    <xf numFmtId="176" fontId="1" fillId="2" borderId="6" xfId="1" applyNumberFormat="1" applyFont="1" applyFill="1" applyBorder="1" applyAlignment="1">
      <alignment vertical="center"/>
    </xf>
    <xf numFmtId="176" fontId="1" fillId="0" borderId="8" xfId="1" applyNumberFormat="1" applyFont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6" xfId="1" applyNumberFormat="1" applyFont="1" applyBorder="1" applyAlignment="1">
      <alignment vertical="center"/>
    </xf>
    <xf numFmtId="176" fontId="1" fillId="0" borderId="7" xfId="1" applyNumberFormat="1" applyFont="1" applyBorder="1" applyAlignment="1">
      <alignment vertical="center"/>
    </xf>
    <xf numFmtId="176" fontId="1" fillId="0" borderId="1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horizontal="right" vertical="center" shrinkToFit="1"/>
    </xf>
    <xf numFmtId="176" fontId="1" fillId="0" borderId="9" xfId="1" applyNumberFormat="1" applyFont="1" applyFill="1" applyBorder="1" applyAlignment="1">
      <alignment horizontal="center" vertical="center" shrinkToFit="1"/>
    </xf>
    <xf numFmtId="176" fontId="1" fillId="0" borderId="12" xfId="1" applyNumberFormat="1" applyFont="1" applyFill="1" applyBorder="1" applyAlignment="1">
      <alignment horizontal="center" vertical="center" shrinkToFit="1"/>
    </xf>
    <xf numFmtId="176" fontId="0" fillId="0" borderId="10" xfId="1" applyNumberFormat="1" applyFont="1" applyBorder="1" applyAlignment="1">
      <alignment vertical="center"/>
    </xf>
    <xf numFmtId="176" fontId="1" fillId="0" borderId="8" xfId="1" applyNumberFormat="1" applyFont="1" applyFill="1" applyBorder="1" applyAlignment="1">
      <alignment horizontal="center" vertical="center" shrinkToFit="1"/>
    </xf>
    <xf numFmtId="176" fontId="1" fillId="0" borderId="1" xfId="1" applyNumberFormat="1" applyFont="1" applyFill="1" applyBorder="1" applyAlignment="1">
      <alignment horizontal="center" vertical="center" shrinkToFit="1"/>
    </xf>
    <xf numFmtId="176" fontId="1" fillId="0" borderId="4" xfId="1" applyNumberFormat="1" applyFont="1" applyFill="1" applyBorder="1" applyAlignment="1">
      <alignment horizontal="center" vertical="center" shrinkToFit="1"/>
    </xf>
    <xf numFmtId="176" fontId="1" fillId="0" borderId="2" xfId="1" applyNumberFormat="1" applyFont="1" applyFill="1" applyBorder="1" applyAlignment="1">
      <alignment horizontal="center" vertical="center" shrinkToFit="1"/>
    </xf>
    <xf numFmtId="176" fontId="1" fillId="3" borderId="1" xfId="1" applyNumberFormat="1" applyFont="1" applyFill="1" applyBorder="1" applyAlignment="1">
      <alignment vertical="center"/>
    </xf>
    <xf numFmtId="176" fontId="1" fillId="3" borderId="2" xfId="1" applyNumberFormat="1" applyFont="1" applyFill="1" applyBorder="1" applyAlignment="1">
      <alignment vertical="center"/>
    </xf>
    <xf numFmtId="176" fontId="1" fillId="3" borderId="1" xfId="1" applyNumberFormat="1" applyFont="1" applyFill="1" applyBorder="1" applyAlignment="1">
      <alignment horizontal="right" vertical="center" shrinkToFit="1"/>
    </xf>
    <xf numFmtId="176" fontId="1" fillId="4" borderId="1" xfId="1" applyNumberFormat="1" applyFont="1" applyFill="1" applyBorder="1" applyAlignment="1">
      <alignment vertical="center"/>
    </xf>
    <xf numFmtId="176" fontId="1" fillId="4" borderId="2" xfId="1" applyNumberFormat="1" applyFont="1" applyFill="1" applyBorder="1" applyAlignment="1">
      <alignment vertical="center"/>
    </xf>
    <xf numFmtId="176" fontId="1" fillId="4" borderId="6" xfId="1" applyNumberFormat="1" applyFont="1" applyFill="1" applyBorder="1" applyAlignment="1">
      <alignment vertical="center"/>
    </xf>
    <xf numFmtId="176" fontId="1" fillId="4" borderId="0" xfId="1" applyNumberFormat="1" applyFont="1" applyFill="1" applyAlignment="1">
      <alignment vertical="center"/>
    </xf>
    <xf numFmtId="176" fontId="1" fillId="4" borderId="3" xfId="1" applyNumberFormat="1" applyFont="1" applyFill="1" applyBorder="1" applyAlignment="1">
      <alignment vertical="center"/>
    </xf>
    <xf numFmtId="176" fontId="1" fillId="0" borderId="9" xfId="1" applyNumberFormat="1" applyFont="1" applyBorder="1" applyAlignment="1">
      <alignment vertical="center"/>
    </xf>
    <xf numFmtId="176" fontId="1" fillId="0" borderId="10" xfId="1" applyNumberFormat="1" applyFont="1" applyBorder="1" applyAlignment="1">
      <alignment vertical="center"/>
    </xf>
    <xf numFmtId="176" fontId="0" fillId="0" borderId="5" xfId="1" applyNumberFormat="1" applyFont="1" applyBorder="1" applyAlignment="1">
      <alignment vertical="center"/>
    </xf>
    <xf numFmtId="176" fontId="1" fillId="0" borderId="13" xfId="1" applyNumberFormat="1" applyFont="1" applyBorder="1" applyAlignment="1">
      <alignment vertical="center"/>
    </xf>
    <xf numFmtId="176" fontId="1" fillId="0" borderId="14" xfId="1" applyNumberFormat="1" applyFont="1" applyBorder="1" applyAlignment="1">
      <alignment vertical="center"/>
    </xf>
    <xf numFmtId="176" fontId="0" fillId="0" borderId="14" xfId="1" applyNumberFormat="1" applyFont="1" applyBorder="1" applyAlignment="1">
      <alignment vertical="center"/>
    </xf>
    <xf numFmtId="176" fontId="1" fillId="4" borderId="10" xfId="1" applyNumberFormat="1" applyFont="1" applyFill="1" applyBorder="1" applyAlignment="1">
      <alignment vertical="center"/>
    </xf>
    <xf numFmtId="176" fontId="1" fillId="3" borderId="3" xfId="1" applyNumberFormat="1" applyFont="1" applyFill="1" applyBorder="1" applyAlignment="1">
      <alignment vertical="center"/>
    </xf>
    <xf numFmtId="176" fontId="1" fillId="0" borderId="15" xfId="1" applyNumberFormat="1" applyFont="1" applyBorder="1" applyAlignment="1">
      <alignment vertical="center"/>
    </xf>
    <xf numFmtId="176" fontId="1" fillId="0" borderId="16" xfId="1" applyNumberFormat="1" applyFont="1" applyBorder="1" applyAlignment="1">
      <alignment vertical="center"/>
    </xf>
    <xf numFmtId="176" fontId="0" fillId="0" borderId="17" xfId="1" applyNumberFormat="1" applyFont="1" applyBorder="1" applyAlignment="1">
      <alignment vertical="center"/>
    </xf>
    <xf numFmtId="176" fontId="1" fillId="0" borderId="18" xfId="1" applyNumberFormat="1" applyFont="1" applyBorder="1" applyAlignment="1">
      <alignment vertical="center"/>
    </xf>
    <xf numFmtId="176" fontId="1" fillId="0" borderId="19" xfId="1" applyNumberFormat="1" applyFont="1" applyBorder="1" applyAlignment="1">
      <alignment vertical="center"/>
    </xf>
    <xf numFmtId="176" fontId="1" fillId="0" borderId="21" xfId="1" applyNumberFormat="1" applyFont="1" applyBorder="1" applyAlignment="1">
      <alignment vertical="center"/>
    </xf>
    <xf numFmtId="176" fontId="1" fillId="0" borderId="20" xfId="1" applyNumberFormat="1" applyFont="1" applyBorder="1" applyAlignment="1">
      <alignment vertical="center"/>
    </xf>
    <xf numFmtId="176" fontId="1" fillId="0" borderId="22" xfId="1" applyNumberFormat="1" applyFont="1" applyBorder="1" applyAlignment="1">
      <alignment vertical="center"/>
    </xf>
    <xf numFmtId="176" fontId="1" fillId="0" borderId="24" xfId="1" applyNumberFormat="1" applyFont="1" applyBorder="1" applyAlignment="1">
      <alignment vertical="center"/>
    </xf>
    <xf numFmtId="176" fontId="1" fillId="0" borderId="23" xfId="1" applyNumberFormat="1" applyFont="1" applyBorder="1" applyAlignment="1">
      <alignment vertical="center"/>
    </xf>
    <xf numFmtId="176" fontId="1" fillId="0" borderId="11" xfId="1" applyNumberFormat="1" applyFont="1" applyBorder="1" applyAlignment="1">
      <alignment vertical="center"/>
    </xf>
    <xf numFmtId="176" fontId="0" fillId="0" borderId="13" xfId="1" applyNumberFormat="1" applyFont="1" applyBorder="1" applyAlignment="1">
      <alignment vertical="center"/>
    </xf>
    <xf numFmtId="176" fontId="1" fillId="0" borderId="4" xfId="1" applyNumberFormat="1" applyFont="1" applyBorder="1" applyAlignment="1">
      <alignment vertical="center"/>
    </xf>
    <xf numFmtId="176" fontId="0" fillId="0" borderId="12" xfId="1" applyNumberFormat="1" applyFont="1" applyBorder="1" applyAlignment="1">
      <alignment horizontal="right" vertical="center"/>
    </xf>
    <xf numFmtId="176" fontId="1" fillId="0" borderId="12" xfId="1" applyNumberFormat="1" applyFont="1" applyBorder="1" applyAlignment="1">
      <alignment vertical="center"/>
    </xf>
    <xf numFmtId="176" fontId="1" fillId="4" borderId="1" xfId="1" applyNumberFormat="1" applyFont="1" applyFill="1" applyBorder="1" applyAlignment="1">
      <alignment horizontal="right" vertical="center"/>
    </xf>
    <xf numFmtId="176" fontId="0" fillId="0" borderId="1" xfId="1" applyNumberFormat="1" applyFont="1" applyBorder="1" applyAlignment="1">
      <alignment horizontal="center" vertical="center" wrapText="1"/>
    </xf>
    <xf numFmtId="176" fontId="1" fillId="2" borderId="4" xfId="1" applyNumberFormat="1" applyFont="1" applyFill="1" applyBorder="1" applyAlignment="1">
      <alignment horizontal="right" vertical="center" shrinkToFit="1"/>
    </xf>
    <xf numFmtId="176" fontId="1" fillId="2" borderId="3" xfId="1" applyNumberFormat="1" applyFont="1" applyFill="1" applyBorder="1" applyAlignment="1">
      <alignment vertical="center"/>
    </xf>
    <xf numFmtId="176" fontId="1" fillId="0" borderId="17" xfId="1" applyNumberFormat="1" applyFont="1" applyBorder="1" applyAlignment="1">
      <alignment vertical="center"/>
    </xf>
    <xf numFmtId="176" fontId="1" fillId="2" borderId="3" xfId="1" applyNumberFormat="1" applyFont="1" applyFill="1" applyBorder="1" applyAlignment="1">
      <alignment horizontal="right" vertical="center" shrinkToFit="1"/>
    </xf>
    <xf numFmtId="176" fontId="0" fillId="0" borderId="4" xfId="1" applyNumberFormat="1" applyFont="1" applyBorder="1" applyAlignment="1">
      <alignment horizontal="center" vertical="center" wrapText="1"/>
    </xf>
    <xf numFmtId="176" fontId="1" fillId="4" borderId="4" xfId="1" applyNumberFormat="1" applyFont="1" applyFill="1" applyBorder="1" applyAlignment="1">
      <alignment vertical="center"/>
    </xf>
    <xf numFmtId="176" fontId="1" fillId="2" borderId="4" xfId="1" applyNumberFormat="1" applyFont="1" applyFill="1" applyBorder="1" applyAlignment="1">
      <alignment vertical="center"/>
    </xf>
    <xf numFmtId="176" fontId="0" fillId="0" borderId="3" xfId="1" applyNumberFormat="1" applyFont="1" applyBorder="1" applyAlignment="1">
      <alignment horizontal="center" vertical="center" wrapText="1"/>
    </xf>
    <xf numFmtId="176" fontId="0" fillId="0" borderId="2" xfId="1" applyNumberFormat="1" applyFont="1" applyBorder="1" applyAlignment="1">
      <alignment vertical="center"/>
    </xf>
    <xf numFmtId="176" fontId="0" fillId="0" borderId="15" xfId="1" applyNumberFormat="1" applyFont="1" applyBorder="1" applyAlignment="1">
      <alignment vertical="center"/>
    </xf>
    <xf numFmtId="176" fontId="0" fillId="0" borderId="23" xfId="1" applyNumberFormat="1" applyFont="1" applyBorder="1" applyAlignment="1">
      <alignment vertical="center"/>
    </xf>
    <xf numFmtId="176" fontId="0" fillId="0" borderId="20" xfId="1" applyNumberFormat="1" applyFont="1" applyBorder="1" applyAlignment="1">
      <alignment vertical="center"/>
    </xf>
    <xf numFmtId="176" fontId="1" fillId="2" borderId="2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10" xfId="1" applyNumberFormat="1" applyFont="1" applyFill="1" applyBorder="1" applyAlignment="1">
      <alignment vertical="center"/>
    </xf>
    <xf numFmtId="176" fontId="1" fillId="0" borderId="25" xfId="1" applyNumberFormat="1" applyFont="1" applyBorder="1" applyAlignment="1">
      <alignment vertical="center"/>
    </xf>
    <xf numFmtId="176" fontId="1" fillId="4" borderId="24" xfId="1" applyNumberFormat="1" applyFont="1" applyFill="1" applyBorder="1" applyAlignment="1">
      <alignment vertical="center"/>
    </xf>
    <xf numFmtId="176" fontId="1" fillId="0" borderId="26" xfId="1" applyNumberFormat="1" applyFont="1" applyBorder="1" applyAlignment="1">
      <alignment vertical="center"/>
    </xf>
    <xf numFmtId="176" fontId="1" fillId="4" borderId="14" xfId="1" applyNumberFormat="1" applyFont="1" applyFill="1" applyBorder="1" applyAlignment="1">
      <alignment vertical="center"/>
    </xf>
    <xf numFmtId="176" fontId="1" fillId="2" borderId="14" xfId="1" applyNumberFormat="1" applyFont="1" applyFill="1" applyBorder="1" applyAlignment="1">
      <alignment vertical="center"/>
    </xf>
    <xf numFmtId="176" fontId="1" fillId="4" borderId="7" xfId="1" applyNumberFormat="1" applyFont="1" applyFill="1" applyBorder="1" applyAlignment="1">
      <alignment horizontal="right" vertical="center"/>
    </xf>
    <xf numFmtId="176" fontId="1" fillId="3" borderId="7" xfId="1" applyNumberFormat="1" applyFont="1" applyFill="1" applyBorder="1" applyAlignment="1">
      <alignment horizontal="right" vertical="center" shrinkToFit="1"/>
    </xf>
    <xf numFmtId="176" fontId="1" fillId="0" borderId="7" xfId="1" applyNumberFormat="1" applyFont="1" applyFill="1" applyBorder="1" applyAlignment="1">
      <alignment horizontal="right" vertical="center" shrinkToFit="1"/>
    </xf>
    <xf numFmtId="176" fontId="1" fillId="2" borderId="7" xfId="1" applyNumberFormat="1" applyFont="1" applyFill="1" applyBorder="1" applyAlignment="1">
      <alignment horizontal="right" vertical="center" shrinkToFit="1"/>
    </xf>
    <xf numFmtId="176" fontId="1" fillId="0" borderId="3" xfId="1" applyNumberFormat="1" applyFont="1" applyFill="1" applyBorder="1" applyAlignment="1">
      <alignment horizontal="center" vertical="center" shrinkToFit="1"/>
    </xf>
    <xf numFmtId="176" fontId="1" fillId="0" borderId="3" xfId="1" applyNumberFormat="1" applyFont="1" applyFill="1" applyBorder="1" applyAlignment="1">
      <alignment horizontal="right" vertical="center" shrinkToFit="1"/>
    </xf>
    <xf numFmtId="176" fontId="1" fillId="0" borderId="12" xfId="1" applyNumberFormat="1" applyFont="1" applyBorder="1" applyAlignment="1">
      <alignment horizontal="right" vertical="center"/>
    </xf>
    <xf numFmtId="176" fontId="1" fillId="0" borderId="15" xfId="1" applyNumberFormat="1" applyFont="1" applyFill="1" applyBorder="1" applyAlignment="1">
      <alignment horizontal="center" vertical="center" shrinkToFit="1"/>
    </xf>
    <xf numFmtId="177" fontId="1" fillId="0" borderId="0" xfId="1" applyNumberFormat="1" applyFont="1" applyAlignment="1">
      <alignment vertical="center"/>
    </xf>
    <xf numFmtId="176" fontId="8" fillId="0" borderId="20" xfId="1" applyNumberFormat="1" applyFont="1" applyBorder="1" applyAlignment="1">
      <alignment vertical="center"/>
    </xf>
    <xf numFmtId="176" fontId="1" fillId="0" borderId="1" xfId="2" applyNumberFormat="1" applyFont="1" applyFill="1" applyBorder="1" applyAlignment="1">
      <alignment horizontal="right" vertical="center" shrinkToFit="1"/>
    </xf>
    <xf numFmtId="176" fontId="1" fillId="2" borderId="2" xfId="1" applyNumberFormat="1" applyFont="1" applyFill="1" applyBorder="1" applyAlignment="1">
      <alignment horizontal="left" vertical="center" shrinkToFit="1"/>
    </xf>
    <xf numFmtId="176" fontId="1" fillId="2" borderId="4" xfId="1" applyNumberFormat="1" applyFont="1" applyFill="1" applyBorder="1" applyAlignment="1">
      <alignment horizontal="left" vertical="center" shrinkToFit="1"/>
    </xf>
    <xf numFmtId="176" fontId="1" fillId="2" borderId="1" xfId="1" applyNumberFormat="1" applyFont="1" applyFill="1" applyBorder="1" applyAlignment="1">
      <alignment horizontal="left" vertical="center" shrinkToFit="1"/>
    </xf>
    <xf numFmtId="176" fontId="4" fillId="0" borderId="0" xfId="1" applyNumberFormat="1" applyFont="1" applyAlignment="1">
      <alignment horizontal="center" vertical="center"/>
    </xf>
    <xf numFmtId="176" fontId="0" fillId="0" borderId="0" xfId="1" applyNumberFormat="1" applyFont="1" applyAlignment="1">
      <alignment horizontal="center" vertical="center"/>
    </xf>
    <xf numFmtId="176" fontId="1" fillId="0" borderId="2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center" vertical="center"/>
    </xf>
    <xf numFmtId="176" fontId="0" fillId="0" borderId="10" xfId="1" applyNumberFormat="1" applyFont="1" applyBorder="1" applyAlignment="1">
      <alignment horizontal="center" vertical="center" shrinkToFit="1"/>
    </xf>
    <xf numFmtId="176" fontId="0" fillId="0" borderId="9" xfId="1" applyNumberFormat="1" applyFont="1" applyBorder="1" applyAlignment="1">
      <alignment horizontal="center" vertical="center" shrinkToFit="1"/>
    </xf>
    <xf numFmtId="176" fontId="0" fillId="3" borderId="2" xfId="1" applyNumberFormat="1" applyFont="1" applyFill="1" applyBorder="1" applyAlignment="1">
      <alignment horizontal="center" vertical="center" shrinkToFit="1"/>
    </xf>
    <xf numFmtId="176" fontId="1" fillId="3" borderId="4" xfId="1" applyNumberFormat="1" applyFont="1" applyFill="1" applyBorder="1" applyAlignment="1">
      <alignment horizontal="center" vertical="center" shrinkToFit="1"/>
    </xf>
    <xf numFmtId="176" fontId="1" fillId="2" borderId="1" xfId="1" applyNumberFormat="1" applyFont="1" applyFill="1" applyBorder="1" applyAlignment="1">
      <alignment horizontal="center" vertical="center" shrinkToFit="1"/>
    </xf>
    <xf numFmtId="176" fontId="0" fillId="0" borderId="2" xfId="1" applyNumberFormat="1" applyFont="1" applyBorder="1" applyAlignment="1">
      <alignment horizontal="center" vertical="center" shrinkToFit="1"/>
    </xf>
    <xf numFmtId="176" fontId="0" fillId="0" borderId="4" xfId="1" applyNumberFormat="1" applyFont="1" applyBorder="1" applyAlignment="1">
      <alignment horizontal="center" vertical="center" shrinkToFit="1"/>
    </xf>
    <xf numFmtId="176" fontId="0" fillId="0" borderId="1" xfId="1" applyNumberFormat="1" applyFont="1" applyBorder="1" applyAlignment="1">
      <alignment horizontal="center" vertical="center" shrinkToFit="1"/>
    </xf>
    <xf numFmtId="176" fontId="0" fillId="0" borderId="13" xfId="1" applyNumberFormat="1" applyFont="1" applyBorder="1" applyAlignment="1">
      <alignment horizontal="left" vertical="center" shrinkToFit="1"/>
    </xf>
    <xf numFmtId="176" fontId="0" fillId="0" borderId="6" xfId="1" applyNumberFormat="1" applyFont="1" applyBorder="1" applyAlignment="1">
      <alignment horizontal="left" vertical="center" shrinkToFit="1"/>
    </xf>
    <xf numFmtId="176" fontId="0" fillId="0" borderId="7" xfId="1" applyNumberFormat="1" applyFont="1" applyBorder="1" applyAlignment="1">
      <alignment horizontal="left" vertical="center" shrinkToFit="1"/>
    </xf>
    <xf numFmtId="176" fontId="0" fillId="3" borderId="2" xfId="1" applyNumberFormat="1" applyFont="1" applyFill="1" applyBorder="1" applyAlignment="1">
      <alignment horizontal="left" vertical="center" shrinkToFit="1"/>
    </xf>
    <xf numFmtId="176" fontId="0" fillId="3" borderId="4" xfId="1" applyNumberFormat="1" applyFont="1" applyFill="1" applyBorder="1" applyAlignment="1">
      <alignment horizontal="left" vertical="center" shrinkToFit="1"/>
    </xf>
    <xf numFmtId="176" fontId="0" fillId="3" borderId="1" xfId="1" applyNumberFormat="1" applyFont="1" applyFill="1" applyBorder="1" applyAlignment="1">
      <alignment horizontal="left" vertical="center" shrinkToFit="1"/>
    </xf>
    <xf numFmtId="176" fontId="0" fillId="0" borderId="2" xfId="1" applyNumberFormat="1" applyFont="1" applyFill="1" applyBorder="1" applyAlignment="1">
      <alignment horizontal="left" vertical="center" shrinkToFit="1"/>
    </xf>
    <xf numFmtId="176" fontId="0" fillId="0" borderId="4" xfId="1" applyNumberFormat="1" applyFont="1" applyFill="1" applyBorder="1" applyAlignment="1">
      <alignment horizontal="left" vertical="center" shrinkToFit="1"/>
    </xf>
    <xf numFmtId="176" fontId="0" fillId="0" borderId="1" xfId="1" applyNumberFormat="1" applyFont="1" applyFill="1" applyBorder="1" applyAlignment="1">
      <alignment horizontal="left" vertical="center" shrinkToFit="1"/>
    </xf>
    <xf numFmtId="176" fontId="5" fillId="0" borderId="2" xfId="1" applyNumberFormat="1" applyFont="1" applyFill="1" applyBorder="1" applyAlignment="1">
      <alignment horizontal="left" vertical="center" shrinkToFit="1"/>
    </xf>
    <xf numFmtId="176" fontId="6" fillId="0" borderId="4" xfId="1" applyNumberFormat="1" applyFont="1" applyFill="1" applyBorder="1" applyAlignment="1">
      <alignment horizontal="left" vertical="center" shrinkToFit="1"/>
    </xf>
    <xf numFmtId="176" fontId="6" fillId="0" borderId="1" xfId="1" applyNumberFormat="1" applyFont="1" applyFill="1" applyBorder="1" applyAlignment="1">
      <alignment horizontal="left" vertical="center" shrinkToFit="1"/>
    </xf>
  </cellXfs>
  <cellStyles count="3">
    <cellStyle name="桁区切り" xfId="2" builtinId="6"/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3C4FC-01FC-47FE-96E2-81B322322F51}">
  <sheetPr>
    <pageSetUpPr fitToPage="1"/>
  </sheetPr>
  <dimension ref="A1:K200"/>
  <sheetViews>
    <sheetView tabSelected="1" topLeftCell="A41" workbookViewId="0">
      <selection activeCell="I55" sqref="I55"/>
    </sheetView>
  </sheetViews>
  <sheetFormatPr defaultColWidth="9" defaultRowHeight="15.75" customHeight="1" x14ac:dyDescent="0.2"/>
  <cols>
    <col min="1" max="3" width="3" style="1" customWidth="1"/>
    <col min="4" max="4" width="12.6640625" style="1" customWidth="1"/>
    <col min="5" max="5" width="7.6640625" style="1" customWidth="1"/>
    <col min="6" max="6" width="14.109375" style="1" bestFit="1" customWidth="1"/>
    <col min="7" max="7" width="13.33203125" style="1" bestFit="1" customWidth="1"/>
    <col min="8" max="8" width="13.33203125" style="1" customWidth="1"/>
    <col min="9" max="9" width="20.21875" style="1" customWidth="1"/>
    <col min="10" max="11" width="9.44140625" style="1" bestFit="1" customWidth="1"/>
    <col min="12" max="16384" width="9" style="1"/>
  </cols>
  <sheetData>
    <row r="1" spans="1:10" ht="23.25" customHeight="1" x14ac:dyDescent="0.2">
      <c r="A1" s="92" t="s">
        <v>51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customHeight="1" x14ac:dyDescent="0.2">
      <c r="A2" s="93" t="s">
        <v>71</v>
      </c>
      <c r="B2" s="93"/>
      <c r="C2" s="93"/>
      <c r="D2" s="93"/>
      <c r="E2" s="93"/>
      <c r="F2" s="93"/>
      <c r="G2" s="93"/>
      <c r="H2" s="93"/>
      <c r="I2" s="93"/>
      <c r="J2" s="93"/>
    </row>
    <row r="3" spans="1:10" ht="15.75" customHeight="1" x14ac:dyDescent="0.2">
      <c r="B3" s="55"/>
      <c r="C3" s="55"/>
      <c r="D3" s="55"/>
      <c r="E3" s="55"/>
      <c r="F3" s="55"/>
      <c r="G3" s="55"/>
      <c r="H3" s="55"/>
      <c r="I3" s="55"/>
      <c r="J3" s="54" t="s">
        <v>48</v>
      </c>
    </row>
    <row r="4" spans="1:10" ht="30" customHeight="1" x14ac:dyDescent="0.2">
      <c r="A4" s="94" t="s">
        <v>47</v>
      </c>
      <c r="B4" s="95"/>
      <c r="C4" s="95"/>
      <c r="D4" s="95"/>
      <c r="E4" s="96"/>
      <c r="F4" s="62" t="s">
        <v>54</v>
      </c>
      <c r="G4" s="65" t="s">
        <v>55</v>
      </c>
      <c r="H4" s="62" t="s">
        <v>68</v>
      </c>
      <c r="I4" s="94" t="s">
        <v>44</v>
      </c>
      <c r="J4" s="96"/>
    </row>
    <row r="5" spans="1:10" ht="15.75" customHeight="1" x14ac:dyDescent="0.2">
      <c r="A5" s="6" t="s">
        <v>43</v>
      </c>
      <c r="B5" s="5"/>
      <c r="C5" s="5"/>
      <c r="D5" s="4"/>
      <c r="E5" s="3"/>
      <c r="F5" s="53"/>
      <c r="G5" s="5"/>
      <c r="H5" s="53"/>
      <c r="I5" s="4"/>
      <c r="J5" s="3"/>
    </row>
    <row r="6" spans="1:10" ht="15.75" customHeight="1" x14ac:dyDescent="0.2">
      <c r="A6" s="41"/>
      <c r="B6" s="6" t="s">
        <v>42</v>
      </c>
      <c r="C6" s="5"/>
      <c r="D6" s="4"/>
      <c r="E6" s="3"/>
      <c r="F6" s="53"/>
      <c r="G6" s="5"/>
      <c r="H6" s="53"/>
      <c r="I6" s="4"/>
      <c r="J6" s="3"/>
    </row>
    <row r="7" spans="1:10" ht="15.75" customHeight="1" x14ac:dyDescent="0.2">
      <c r="A7" s="41"/>
      <c r="B7" s="11"/>
      <c r="C7" s="5" t="s">
        <v>41</v>
      </c>
      <c r="D7" s="4"/>
      <c r="E7" s="3"/>
      <c r="F7" s="53">
        <f>F8</f>
        <v>3714803</v>
      </c>
      <c r="G7" s="5">
        <v>4616196</v>
      </c>
      <c r="H7" s="53">
        <f>F7-G7</f>
        <v>-901393</v>
      </c>
      <c r="I7" s="4"/>
      <c r="J7" s="3"/>
    </row>
    <row r="8" spans="1:10" ht="15.75" customHeight="1" x14ac:dyDescent="0.2">
      <c r="A8" s="41"/>
      <c r="B8" s="11"/>
      <c r="C8" s="37"/>
      <c r="D8" s="52" t="s">
        <v>40</v>
      </c>
      <c r="E8" s="14"/>
      <c r="F8" s="13">
        <f>'R2正味財産計算内訳書'!I8</f>
        <v>3714803</v>
      </c>
      <c r="G8" s="37">
        <v>4616196</v>
      </c>
      <c r="H8" s="37">
        <f t="shared" ref="H8:H18" si="0">F8-G8</f>
        <v>-901393</v>
      </c>
      <c r="I8" s="36"/>
      <c r="J8" s="14"/>
    </row>
    <row r="9" spans="1:10" ht="15.75" customHeight="1" x14ac:dyDescent="0.2">
      <c r="A9" s="41"/>
      <c r="B9" s="11"/>
      <c r="C9" s="9"/>
      <c r="D9" s="97" t="s">
        <v>37</v>
      </c>
      <c r="E9" s="98"/>
      <c r="F9" s="55"/>
      <c r="G9" s="9"/>
      <c r="H9" s="9">
        <f t="shared" si="0"/>
        <v>0</v>
      </c>
      <c r="I9" s="20"/>
      <c r="J9" s="33"/>
    </row>
    <row r="10" spans="1:10" ht="13.2" x14ac:dyDescent="0.2">
      <c r="A10" s="41"/>
      <c r="B10" s="11"/>
      <c r="C10" s="6" t="s">
        <v>39</v>
      </c>
      <c r="D10" s="4"/>
      <c r="E10" s="3"/>
      <c r="F10" s="53">
        <f>F11</f>
        <v>0</v>
      </c>
      <c r="G10" s="5">
        <v>0</v>
      </c>
      <c r="H10" s="53">
        <f t="shared" si="0"/>
        <v>0</v>
      </c>
      <c r="I10" s="41"/>
      <c r="J10" s="3"/>
    </row>
    <row r="11" spans="1:10" ht="13.2" x14ac:dyDescent="0.2">
      <c r="A11" s="41"/>
      <c r="B11" s="11"/>
      <c r="C11" s="37"/>
      <c r="D11" s="52" t="s">
        <v>38</v>
      </c>
      <c r="E11" s="14"/>
      <c r="F11" s="13">
        <f>'R2正味財産計算内訳書'!I11</f>
        <v>0</v>
      </c>
      <c r="G11" s="37">
        <v>0</v>
      </c>
      <c r="H11" s="37">
        <f t="shared" si="0"/>
        <v>0</v>
      </c>
      <c r="I11" s="52"/>
      <c r="J11" s="14"/>
    </row>
    <row r="12" spans="1:10" ht="13.2" x14ac:dyDescent="0.2">
      <c r="A12" s="41"/>
      <c r="B12" s="11"/>
      <c r="C12" s="9"/>
      <c r="D12" s="97" t="s">
        <v>37</v>
      </c>
      <c r="E12" s="98"/>
      <c r="F12" s="55"/>
      <c r="G12" s="9"/>
      <c r="H12" s="9">
        <f t="shared" si="0"/>
        <v>0</v>
      </c>
      <c r="I12" s="34"/>
      <c r="J12" s="33"/>
    </row>
    <row r="13" spans="1:10" ht="13.2" x14ac:dyDescent="0.2">
      <c r="A13" s="41"/>
      <c r="B13" s="11"/>
      <c r="C13" s="5" t="s">
        <v>36</v>
      </c>
      <c r="D13" s="4"/>
      <c r="E13" s="3"/>
      <c r="F13" s="53">
        <f>F14</f>
        <v>0</v>
      </c>
      <c r="G13" s="5">
        <v>0</v>
      </c>
      <c r="H13" s="53">
        <f t="shared" si="0"/>
        <v>0</v>
      </c>
      <c r="I13" s="4"/>
      <c r="J13" s="3"/>
    </row>
    <row r="14" spans="1:10" ht="13.2" x14ac:dyDescent="0.2">
      <c r="A14" s="41"/>
      <c r="B14" s="11"/>
      <c r="C14" s="5"/>
      <c r="D14" s="4" t="s">
        <v>35</v>
      </c>
      <c r="E14" s="3"/>
      <c r="F14" s="13">
        <f>'R2正味財産計算内訳書'!I14</f>
        <v>0</v>
      </c>
      <c r="G14" s="5">
        <v>0</v>
      </c>
      <c r="H14" s="53">
        <f t="shared" si="0"/>
        <v>0</v>
      </c>
      <c r="I14" s="66"/>
      <c r="J14" s="3"/>
    </row>
    <row r="15" spans="1:10" ht="15.75" customHeight="1" x14ac:dyDescent="0.2">
      <c r="A15" s="41"/>
      <c r="B15" s="32" t="s">
        <v>34</v>
      </c>
      <c r="C15" s="32"/>
      <c r="D15" s="29"/>
      <c r="E15" s="28"/>
      <c r="F15" s="29">
        <f>SUM(F8,F11,F14)</f>
        <v>3714803</v>
      </c>
      <c r="G15" s="29">
        <v>4616196</v>
      </c>
      <c r="H15" s="32">
        <f t="shared" si="0"/>
        <v>-901393</v>
      </c>
      <c r="I15" s="29"/>
      <c r="J15" s="28"/>
    </row>
    <row r="16" spans="1:10" ht="15.75" customHeight="1" x14ac:dyDescent="0.2">
      <c r="A16" s="41"/>
      <c r="B16" s="4" t="s">
        <v>33</v>
      </c>
      <c r="C16" s="33"/>
      <c r="D16" s="4"/>
      <c r="E16" s="3"/>
      <c r="F16" s="53"/>
      <c r="G16" s="5"/>
      <c r="H16" s="53"/>
      <c r="I16" s="4"/>
      <c r="J16" s="3"/>
    </row>
    <row r="17" spans="1:11" ht="15.75" customHeight="1" x14ac:dyDescent="0.2">
      <c r="A17" s="41"/>
      <c r="B17" s="41"/>
      <c r="C17" s="35" t="s">
        <v>32</v>
      </c>
      <c r="E17" s="33"/>
      <c r="F17" s="1">
        <f>SUM(F18)</f>
        <v>2747000</v>
      </c>
      <c r="G17" s="5">
        <v>3686000</v>
      </c>
      <c r="H17" s="53">
        <f t="shared" si="0"/>
        <v>-939000</v>
      </c>
      <c r="I17" s="4"/>
      <c r="J17" s="3"/>
    </row>
    <row r="18" spans="1:11" ht="15.75" customHeight="1" x14ac:dyDescent="0.2">
      <c r="A18" s="41"/>
      <c r="B18" s="41"/>
      <c r="C18" s="37"/>
      <c r="D18" s="52" t="s">
        <v>31</v>
      </c>
      <c r="E18" s="14"/>
      <c r="F18" s="13">
        <f>'R2正味財産計算内訳書'!F18</f>
        <v>2747000</v>
      </c>
      <c r="G18" s="37">
        <v>3686000</v>
      </c>
      <c r="H18" s="37">
        <f t="shared" si="0"/>
        <v>-939000</v>
      </c>
      <c r="I18" s="52" t="s">
        <v>30</v>
      </c>
      <c r="J18" s="14">
        <v>2150000</v>
      </c>
      <c r="K18" s="1">
        <f>SUM(J18:J21)</f>
        <v>2747000</v>
      </c>
    </row>
    <row r="19" spans="1:11" ht="15.75" customHeight="1" x14ac:dyDescent="0.2">
      <c r="A19" s="41"/>
      <c r="B19" s="41"/>
      <c r="C19" s="11"/>
      <c r="D19" s="41"/>
      <c r="E19" s="51"/>
      <c r="F19" s="2"/>
      <c r="G19" s="11"/>
      <c r="H19" s="2"/>
      <c r="I19" s="67" t="s">
        <v>56</v>
      </c>
      <c r="J19" s="51">
        <v>297000</v>
      </c>
    </row>
    <row r="20" spans="1:11" ht="15.75" customHeight="1" x14ac:dyDescent="0.2">
      <c r="A20" s="41"/>
      <c r="B20" s="41"/>
      <c r="C20" s="11"/>
      <c r="D20" s="41"/>
      <c r="E20" s="51"/>
      <c r="F20" s="2"/>
      <c r="G20" s="11"/>
      <c r="H20" s="2"/>
      <c r="I20" s="67" t="s">
        <v>79</v>
      </c>
      <c r="J20" s="51">
        <v>300000</v>
      </c>
    </row>
    <row r="21" spans="1:11" ht="15.75" customHeight="1" x14ac:dyDescent="0.2">
      <c r="A21" s="41"/>
      <c r="B21" s="41"/>
      <c r="C21" s="11"/>
      <c r="D21" s="41"/>
      <c r="E21" s="51"/>
      <c r="F21" s="2"/>
      <c r="G21" s="9"/>
      <c r="H21" s="2"/>
      <c r="I21" s="67"/>
      <c r="J21" s="51"/>
    </row>
    <row r="22" spans="1:11" ht="15.75" customHeight="1" x14ac:dyDescent="0.2">
      <c r="A22" s="41"/>
      <c r="B22" s="41"/>
      <c r="C22" s="6" t="s">
        <v>29</v>
      </c>
      <c r="D22" s="4"/>
      <c r="E22" s="3"/>
      <c r="F22" s="13">
        <f>SUM(F23:F30)</f>
        <v>967803</v>
      </c>
      <c r="G22" s="4">
        <f>SUM(G23:G30)</f>
        <v>930196</v>
      </c>
      <c r="H22" s="5">
        <f t="shared" ref="H22" si="1">F22-G22</f>
        <v>37607</v>
      </c>
      <c r="I22" s="4"/>
      <c r="J22" s="3"/>
    </row>
    <row r="23" spans="1:11" ht="15.75" customHeight="1" x14ac:dyDescent="0.2">
      <c r="A23" s="41"/>
      <c r="B23" s="41"/>
      <c r="C23" s="11"/>
      <c r="D23" s="50" t="s">
        <v>28</v>
      </c>
      <c r="E23" s="48"/>
      <c r="F23" s="49">
        <f>'R2正味財産計算内訳書'!G20</f>
        <v>48786</v>
      </c>
      <c r="G23" s="49">
        <v>10580</v>
      </c>
      <c r="H23" s="49">
        <f>F23-G23</f>
        <v>38206</v>
      </c>
      <c r="I23" s="68" t="s">
        <v>27</v>
      </c>
      <c r="J23" s="48"/>
    </row>
    <row r="24" spans="1:11" ht="15.75" customHeight="1" x14ac:dyDescent="0.2">
      <c r="A24" s="41"/>
      <c r="B24" s="41"/>
      <c r="C24" s="11"/>
      <c r="D24" s="47" t="s">
        <v>26</v>
      </c>
      <c r="E24" s="45"/>
      <c r="F24" s="46">
        <f>'R2正味財産計算内訳書'!G21</f>
        <v>12260</v>
      </c>
      <c r="G24" s="46">
        <v>8680</v>
      </c>
      <c r="H24" s="73">
        <f t="shared" ref="H24:H32" si="2">F24-G24</f>
        <v>3580</v>
      </c>
      <c r="I24" s="47" t="s">
        <v>60</v>
      </c>
      <c r="J24" s="45"/>
      <c r="K24" s="1" t="s">
        <v>59</v>
      </c>
    </row>
    <row r="25" spans="1:11" ht="15.75" customHeight="1" x14ac:dyDescent="0.2">
      <c r="A25" s="41"/>
      <c r="B25" s="41"/>
      <c r="C25" s="11"/>
      <c r="D25" s="47" t="s">
        <v>25</v>
      </c>
      <c r="E25" s="45"/>
      <c r="F25" s="46">
        <f>'R2正味財産計算内訳書'!G22</f>
        <v>11825</v>
      </c>
      <c r="G25" s="46">
        <v>24256</v>
      </c>
      <c r="H25" s="46">
        <f t="shared" si="2"/>
        <v>-12431</v>
      </c>
      <c r="I25" s="47" t="s">
        <v>53</v>
      </c>
      <c r="J25" s="45"/>
    </row>
    <row r="26" spans="1:11" ht="15.75" customHeight="1" x14ac:dyDescent="0.2">
      <c r="A26" s="41"/>
      <c r="B26" s="41"/>
      <c r="C26" s="11"/>
      <c r="D26" s="47" t="s">
        <v>24</v>
      </c>
      <c r="E26" s="45"/>
      <c r="F26" s="46">
        <f>'R2正味財産計算内訳書'!G23</f>
        <v>15680</v>
      </c>
      <c r="G26" s="46">
        <v>10580</v>
      </c>
      <c r="H26" s="46">
        <f t="shared" si="2"/>
        <v>5100</v>
      </c>
      <c r="I26" s="69" t="s">
        <v>23</v>
      </c>
      <c r="J26" s="45"/>
    </row>
    <row r="27" spans="1:11" ht="15.75" customHeight="1" x14ac:dyDescent="0.2">
      <c r="A27" s="41"/>
      <c r="B27" s="41"/>
      <c r="C27" s="11"/>
      <c r="D27" s="47" t="s">
        <v>22</v>
      </c>
      <c r="E27" s="45"/>
      <c r="F27" s="46">
        <f>'R2正味財産計算内訳書'!G24</f>
        <v>7252</v>
      </c>
      <c r="G27" s="46">
        <v>4100</v>
      </c>
      <c r="H27" s="46">
        <f t="shared" si="2"/>
        <v>3152</v>
      </c>
      <c r="I27" s="69" t="s">
        <v>21</v>
      </c>
      <c r="J27" s="45"/>
    </row>
    <row r="28" spans="1:11" ht="15.75" customHeight="1" x14ac:dyDescent="0.2">
      <c r="A28" s="41"/>
      <c r="B28" s="41"/>
      <c r="C28" s="11"/>
      <c r="D28" s="47" t="s">
        <v>52</v>
      </c>
      <c r="E28" s="45"/>
      <c r="F28" s="46">
        <f>'R2正味財産計算内訳書'!G25</f>
        <v>0</v>
      </c>
      <c r="G28" s="46">
        <v>0</v>
      </c>
      <c r="H28" s="46">
        <f t="shared" si="2"/>
        <v>0</v>
      </c>
      <c r="I28" s="69"/>
      <c r="J28" s="45"/>
    </row>
    <row r="29" spans="1:11" ht="15.75" customHeight="1" x14ac:dyDescent="0.2">
      <c r="A29" s="41"/>
      <c r="B29" s="41"/>
      <c r="C29" s="11"/>
      <c r="D29" s="87" t="s">
        <v>77</v>
      </c>
      <c r="E29" s="45"/>
      <c r="F29" s="46">
        <f>'R2正味財産計算内訳書'!G26</f>
        <v>72000</v>
      </c>
      <c r="G29" s="46">
        <v>72000</v>
      </c>
      <c r="H29" s="46">
        <f t="shared" si="2"/>
        <v>0</v>
      </c>
      <c r="I29" s="69" t="s">
        <v>20</v>
      </c>
      <c r="J29" s="45"/>
    </row>
    <row r="30" spans="1:11" ht="15.75" customHeight="1" x14ac:dyDescent="0.2">
      <c r="A30" s="41"/>
      <c r="B30" s="41"/>
      <c r="C30" s="9"/>
      <c r="D30" s="43" t="s">
        <v>78</v>
      </c>
      <c r="E30" s="42"/>
      <c r="F30" s="44">
        <f>'R2正味財産計算内訳書'!G27</f>
        <v>800000</v>
      </c>
      <c r="G30" s="44">
        <v>800000</v>
      </c>
      <c r="H30" s="44">
        <f t="shared" si="2"/>
        <v>0</v>
      </c>
      <c r="I30" s="43" t="s">
        <v>19</v>
      </c>
      <c r="J30" s="42"/>
    </row>
    <row r="31" spans="1:11" ht="15.75" customHeight="1" x14ac:dyDescent="0.2">
      <c r="A31" s="41"/>
      <c r="B31" s="32" t="s">
        <v>18</v>
      </c>
      <c r="C31" s="31"/>
      <c r="D31" s="29"/>
      <c r="E31" s="28"/>
      <c r="F31" s="29">
        <f>SUM(F17,F22)</f>
        <v>3714803</v>
      </c>
      <c r="G31" s="29">
        <v>4616196</v>
      </c>
      <c r="H31" s="74">
        <f t="shared" si="2"/>
        <v>-901393</v>
      </c>
      <c r="I31" s="29"/>
      <c r="J31" s="28"/>
    </row>
    <row r="32" spans="1:11" ht="15.75" customHeight="1" x14ac:dyDescent="0.2">
      <c r="A32" s="41"/>
      <c r="B32" s="99" t="s">
        <v>17</v>
      </c>
      <c r="C32" s="100"/>
      <c r="D32" s="100"/>
      <c r="E32" s="101"/>
      <c r="F32" s="26">
        <f>SUM(F15-F31)</f>
        <v>0</v>
      </c>
      <c r="G32" s="26">
        <v>0</v>
      </c>
      <c r="H32" s="59">
        <f t="shared" si="2"/>
        <v>0</v>
      </c>
      <c r="I32" s="26"/>
      <c r="J32" s="25"/>
    </row>
    <row r="33" spans="1:10" ht="15.75" customHeight="1" x14ac:dyDescent="0.2">
      <c r="A33" s="6" t="s">
        <v>16</v>
      </c>
      <c r="B33" s="5"/>
      <c r="C33" s="5"/>
      <c r="D33" s="4"/>
      <c r="E33" s="3"/>
      <c r="F33" s="53"/>
      <c r="G33" s="5"/>
      <c r="H33" s="53"/>
      <c r="I33" s="4"/>
      <c r="J33" s="3"/>
    </row>
    <row r="34" spans="1:10" ht="15.75" customHeight="1" x14ac:dyDescent="0.2">
      <c r="A34" s="38"/>
      <c r="B34" s="6" t="s">
        <v>15</v>
      </c>
      <c r="C34" s="5"/>
      <c r="D34" s="4"/>
      <c r="E34" s="3"/>
      <c r="F34" s="53"/>
      <c r="G34" s="5"/>
      <c r="H34" s="53"/>
      <c r="I34" s="4"/>
      <c r="J34" s="3"/>
    </row>
    <row r="35" spans="1:10" ht="15.75" customHeight="1" x14ac:dyDescent="0.2">
      <c r="A35" s="11"/>
      <c r="C35" s="6" t="s">
        <v>14</v>
      </c>
      <c r="D35" s="4"/>
      <c r="E35" s="3"/>
      <c r="F35" s="53">
        <v>0</v>
      </c>
      <c r="G35" s="5">
        <v>0</v>
      </c>
      <c r="H35" s="53">
        <f t="shared" ref="H35:H59" si="3">F35-G35</f>
        <v>0</v>
      </c>
      <c r="I35" s="4"/>
      <c r="J35" s="3"/>
    </row>
    <row r="36" spans="1:10" ht="15.75" customHeight="1" x14ac:dyDescent="0.2">
      <c r="A36" s="11"/>
      <c r="C36" s="66" t="s">
        <v>70</v>
      </c>
      <c r="D36" s="53"/>
      <c r="E36" s="3"/>
      <c r="F36" s="53">
        <f>'R2正味財産計算内訳書'!I33</f>
        <v>0</v>
      </c>
      <c r="G36" s="5">
        <v>0</v>
      </c>
      <c r="H36" s="53">
        <f t="shared" si="3"/>
        <v>0</v>
      </c>
      <c r="I36" s="4"/>
      <c r="J36" s="3"/>
    </row>
    <row r="37" spans="1:10" ht="15.75" hidden="1" customHeight="1" x14ac:dyDescent="0.2">
      <c r="A37" s="11"/>
      <c r="C37" s="102" t="s">
        <v>13</v>
      </c>
      <c r="D37" s="103"/>
      <c r="E37" s="104"/>
      <c r="F37" s="53">
        <v>0</v>
      </c>
      <c r="G37" s="5">
        <v>0</v>
      </c>
      <c r="H37" s="53">
        <f t="shared" si="3"/>
        <v>0</v>
      </c>
      <c r="I37" s="4"/>
      <c r="J37" s="3"/>
    </row>
    <row r="38" spans="1:10" ht="15.75" customHeight="1" x14ac:dyDescent="0.2">
      <c r="A38" s="11"/>
      <c r="B38" s="32" t="s">
        <v>12</v>
      </c>
      <c r="C38" s="31"/>
      <c r="D38" s="39"/>
      <c r="E38" s="28"/>
      <c r="F38" s="63">
        <f>SUM(F35:F37)</f>
        <v>0</v>
      </c>
      <c r="G38" s="32">
        <v>0</v>
      </c>
      <c r="H38" s="63">
        <f t="shared" si="3"/>
        <v>0</v>
      </c>
      <c r="I38" s="29"/>
      <c r="J38" s="28"/>
    </row>
    <row r="39" spans="1:10" ht="15.75" customHeight="1" x14ac:dyDescent="0.2">
      <c r="A39" s="11"/>
      <c r="B39" s="6" t="s">
        <v>11</v>
      </c>
      <c r="C39" s="5"/>
      <c r="D39" s="4"/>
      <c r="E39" s="3"/>
      <c r="F39" s="53"/>
      <c r="G39" s="5"/>
      <c r="H39" s="53">
        <f t="shared" si="3"/>
        <v>0</v>
      </c>
      <c r="I39" s="4"/>
      <c r="J39" s="3"/>
    </row>
    <row r="40" spans="1:10" ht="15.75" customHeight="1" x14ac:dyDescent="0.2">
      <c r="A40" s="11"/>
      <c r="B40" s="37"/>
      <c r="C40" s="38" t="s">
        <v>5</v>
      </c>
      <c r="D40" s="36"/>
      <c r="E40" s="14"/>
      <c r="F40" s="36">
        <f>'R2正味財産計算内訳書'!I37</f>
        <v>0</v>
      </c>
      <c r="G40" s="37">
        <v>0</v>
      </c>
      <c r="H40" s="37">
        <f t="shared" si="3"/>
        <v>0</v>
      </c>
      <c r="I40" s="36"/>
      <c r="J40" s="14"/>
    </row>
    <row r="41" spans="1:10" ht="15.75" customHeight="1" x14ac:dyDescent="0.2">
      <c r="A41" s="11"/>
      <c r="B41" s="11"/>
      <c r="C41" s="35" t="s">
        <v>10</v>
      </c>
      <c r="D41" s="34"/>
      <c r="E41" s="33"/>
      <c r="F41" s="34"/>
      <c r="G41" s="9"/>
      <c r="H41" s="9">
        <f t="shared" si="3"/>
        <v>0</v>
      </c>
      <c r="I41" s="34"/>
      <c r="J41" s="33"/>
    </row>
    <row r="42" spans="1:10" ht="15.75" customHeight="1" x14ac:dyDescent="0.2">
      <c r="A42" s="11"/>
      <c r="B42" s="11"/>
      <c r="C42" s="105" t="s">
        <v>58</v>
      </c>
      <c r="D42" s="106"/>
      <c r="E42" s="107"/>
      <c r="F42" s="36">
        <f>'R2正味財産計算内訳書'!I39</f>
        <v>0</v>
      </c>
      <c r="G42" s="37">
        <v>0</v>
      </c>
      <c r="H42" s="37">
        <f t="shared" si="3"/>
        <v>0</v>
      </c>
      <c r="I42" s="36"/>
      <c r="J42" s="14"/>
    </row>
    <row r="43" spans="1:10" ht="15.75" customHeight="1" x14ac:dyDescent="0.2">
      <c r="A43" s="11"/>
      <c r="B43" s="11"/>
      <c r="C43" s="35" t="s">
        <v>10</v>
      </c>
      <c r="D43" s="34"/>
      <c r="E43" s="33"/>
      <c r="F43" s="34"/>
      <c r="G43" s="9"/>
      <c r="H43" s="9">
        <f t="shared" si="3"/>
        <v>0</v>
      </c>
      <c r="I43" s="34"/>
      <c r="J43" s="33"/>
    </row>
    <row r="44" spans="1:10" ht="15.75" customHeight="1" x14ac:dyDescent="0.2">
      <c r="A44" s="11"/>
      <c r="B44" s="32" t="s">
        <v>9</v>
      </c>
      <c r="C44" s="31"/>
      <c r="D44" s="29"/>
      <c r="E44" s="28"/>
      <c r="F44" s="30">
        <f>F40+F42</f>
        <v>0</v>
      </c>
      <c r="G44" s="32">
        <v>0</v>
      </c>
      <c r="H44" s="63">
        <f t="shared" si="3"/>
        <v>0</v>
      </c>
      <c r="I44" s="29"/>
      <c r="J44" s="28"/>
    </row>
    <row r="45" spans="1:10" ht="15.75" customHeight="1" x14ac:dyDescent="0.2">
      <c r="A45" s="11"/>
      <c r="B45" s="99" t="s">
        <v>8</v>
      </c>
      <c r="C45" s="100"/>
      <c r="D45" s="100"/>
      <c r="E45" s="101"/>
      <c r="F45" s="10">
        <f>F38-F44</f>
        <v>0</v>
      </c>
      <c r="G45" s="59">
        <v>0</v>
      </c>
      <c r="H45" s="64">
        <f t="shared" si="3"/>
        <v>0</v>
      </c>
      <c r="I45" s="26"/>
      <c r="J45" s="25"/>
    </row>
    <row r="46" spans="1:10" ht="15.75" customHeight="1" x14ac:dyDescent="0.2">
      <c r="A46" s="11"/>
      <c r="B46" s="108" t="s">
        <v>61</v>
      </c>
      <c r="C46" s="109"/>
      <c r="D46" s="109"/>
      <c r="E46" s="110"/>
      <c r="F46" s="10">
        <v>0</v>
      </c>
      <c r="G46" s="59">
        <v>0</v>
      </c>
      <c r="H46" s="64">
        <f t="shared" si="3"/>
        <v>0</v>
      </c>
      <c r="I46" s="26"/>
      <c r="J46" s="25"/>
    </row>
    <row r="47" spans="1:10" ht="15.75" customHeight="1" x14ac:dyDescent="0.2">
      <c r="A47" s="11"/>
      <c r="B47" s="89" t="s">
        <v>62</v>
      </c>
      <c r="C47" s="90"/>
      <c r="D47" s="90"/>
      <c r="E47" s="91"/>
      <c r="F47" s="58">
        <f>F32+F45+F46</f>
        <v>0</v>
      </c>
      <c r="G47" s="61">
        <v>0</v>
      </c>
      <c r="H47" s="64">
        <f t="shared" si="3"/>
        <v>0</v>
      </c>
      <c r="I47" s="70"/>
      <c r="J47" s="7"/>
    </row>
    <row r="48" spans="1:10" ht="15.75" customHeight="1" x14ac:dyDescent="0.2">
      <c r="A48" s="9"/>
      <c r="B48" s="89" t="s">
        <v>7</v>
      </c>
      <c r="C48" s="90"/>
      <c r="D48" s="90"/>
      <c r="E48" s="91"/>
      <c r="F48" s="58">
        <f>'R2正味財産計算内訳書'!I45</f>
        <v>0</v>
      </c>
      <c r="G48" s="59">
        <v>0</v>
      </c>
      <c r="H48" s="64">
        <f t="shared" si="3"/>
        <v>0</v>
      </c>
      <c r="I48" s="70"/>
      <c r="J48" s="7"/>
    </row>
    <row r="49" spans="1:10" ht="15.75" customHeight="1" x14ac:dyDescent="0.2">
      <c r="A49" s="9"/>
      <c r="B49" s="89" t="s">
        <v>50</v>
      </c>
      <c r="C49" s="90"/>
      <c r="D49" s="90"/>
      <c r="E49" s="91"/>
      <c r="F49" s="58">
        <f>'R2正味財産計算内訳書'!I46</f>
        <v>0</v>
      </c>
      <c r="G49" s="61">
        <v>0</v>
      </c>
      <c r="H49" s="64">
        <f t="shared" si="3"/>
        <v>0</v>
      </c>
      <c r="I49" s="70"/>
      <c r="J49" s="7"/>
    </row>
    <row r="50" spans="1:10" ht="15.75" customHeight="1" x14ac:dyDescent="0.2">
      <c r="A50" s="6" t="s">
        <v>6</v>
      </c>
      <c r="B50" s="24"/>
      <c r="C50" s="23"/>
      <c r="D50" s="23"/>
      <c r="E50" s="22"/>
      <c r="F50" s="13"/>
      <c r="G50" s="5"/>
      <c r="H50" s="53"/>
      <c r="I50" s="71"/>
      <c r="J50" s="12"/>
    </row>
    <row r="51" spans="1:10" ht="15.75" customHeight="1" x14ac:dyDescent="0.2">
      <c r="A51" s="11"/>
      <c r="B51" s="21"/>
      <c r="C51" s="20" t="s">
        <v>49</v>
      </c>
      <c r="D51" s="19"/>
      <c r="E51" s="18"/>
      <c r="F51" s="13">
        <f>'R2正味財産計算内訳書'!I48</f>
        <v>30000</v>
      </c>
      <c r="G51" s="5">
        <v>82563</v>
      </c>
      <c r="H51" s="53">
        <f t="shared" si="3"/>
        <v>-52563</v>
      </c>
      <c r="I51" s="72" t="s">
        <v>72</v>
      </c>
      <c r="J51" s="16"/>
    </row>
    <row r="52" spans="1:10" ht="15.75" customHeight="1" x14ac:dyDescent="0.2">
      <c r="A52" s="11"/>
      <c r="B52" s="21"/>
      <c r="C52" s="111" t="s">
        <v>57</v>
      </c>
      <c r="D52" s="112"/>
      <c r="E52" s="113"/>
      <c r="F52" s="13">
        <f>'R2正味財産計算内訳書'!I49</f>
        <v>0</v>
      </c>
      <c r="G52" s="5">
        <v>0</v>
      </c>
      <c r="H52" s="53">
        <f t="shared" si="3"/>
        <v>0</v>
      </c>
      <c r="I52" s="72"/>
      <c r="J52" s="16"/>
    </row>
    <row r="53" spans="1:10" ht="15.75" customHeight="1" x14ac:dyDescent="0.2">
      <c r="A53" s="11"/>
      <c r="B53" s="21"/>
      <c r="C53" s="20" t="s">
        <v>4</v>
      </c>
      <c r="D53" s="19"/>
      <c r="E53" s="18"/>
      <c r="F53" s="13">
        <f>'R2正味財産計算内訳書'!I50</f>
        <v>5361128</v>
      </c>
      <c r="G53" s="5">
        <v>5361106</v>
      </c>
      <c r="H53" s="53">
        <f t="shared" si="3"/>
        <v>22</v>
      </c>
      <c r="I53" s="72"/>
      <c r="J53" s="16"/>
    </row>
    <row r="54" spans="1:10" ht="15.75" customHeight="1" x14ac:dyDescent="0.2">
      <c r="A54" s="11"/>
      <c r="B54" s="21"/>
      <c r="C54" s="111" t="s">
        <v>57</v>
      </c>
      <c r="D54" s="112"/>
      <c r="E54" s="113"/>
      <c r="F54" s="5">
        <v>-3714803</v>
      </c>
      <c r="G54" s="5">
        <v>-4616196</v>
      </c>
      <c r="H54" s="5">
        <f t="shared" si="3"/>
        <v>901393</v>
      </c>
      <c r="I54" s="71"/>
      <c r="J54" s="12"/>
    </row>
    <row r="55" spans="1:10" ht="15.75" customHeight="1" x14ac:dyDescent="0.2">
      <c r="A55" s="11"/>
      <c r="B55" s="85"/>
      <c r="C55" s="114" t="s">
        <v>69</v>
      </c>
      <c r="D55" s="115"/>
      <c r="E55" s="116"/>
      <c r="F55" s="13">
        <f>'R2正味財産計算内訳書'!I52</f>
        <v>0</v>
      </c>
      <c r="G55" s="5">
        <v>-827473</v>
      </c>
      <c r="H55" s="53">
        <f t="shared" si="3"/>
        <v>827473</v>
      </c>
      <c r="I55" s="71"/>
      <c r="J55" s="12"/>
    </row>
    <row r="56" spans="1:10" ht="15.75" customHeight="1" x14ac:dyDescent="0.2">
      <c r="A56" s="11"/>
      <c r="B56" s="89" t="s">
        <v>3</v>
      </c>
      <c r="C56" s="90"/>
      <c r="D56" s="90"/>
      <c r="E56" s="91"/>
      <c r="F56" s="8">
        <f>SUM(F51:F55)</f>
        <v>1676325</v>
      </c>
      <c r="G56" s="8">
        <f>SUM(G51:G55)</f>
        <v>0</v>
      </c>
      <c r="H56" s="8">
        <f>SUM(H51:H55)</f>
        <v>1676325</v>
      </c>
      <c r="I56" s="70"/>
      <c r="J56" s="7"/>
    </row>
    <row r="57" spans="1:10" ht="15.75" customHeight="1" x14ac:dyDescent="0.2">
      <c r="A57" s="11"/>
      <c r="B57" s="89" t="s">
        <v>2</v>
      </c>
      <c r="C57" s="90"/>
      <c r="D57" s="90"/>
      <c r="E57" s="91"/>
      <c r="F57" s="10">
        <v>342923975</v>
      </c>
      <c r="G57" s="59">
        <v>342096502</v>
      </c>
      <c r="H57" s="64">
        <f t="shared" si="3"/>
        <v>827473</v>
      </c>
      <c r="I57" s="70"/>
      <c r="J57" s="7"/>
    </row>
    <row r="58" spans="1:10" ht="15.75" customHeight="1" x14ac:dyDescent="0.2">
      <c r="A58" s="9"/>
      <c r="B58" s="89" t="s">
        <v>1</v>
      </c>
      <c r="C58" s="90"/>
      <c r="D58" s="90"/>
      <c r="E58" s="91"/>
      <c r="F58" s="58">
        <f>F56+F57</f>
        <v>344600300</v>
      </c>
      <c r="G58" s="61">
        <v>342096502</v>
      </c>
      <c r="H58" s="64">
        <f t="shared" si="3"/>
        <v>2503798</v>
      </c>
      <c r="I58" s="70"/>
      <c r="J58" s="7"/>
    </row>
    <row r="59" spans="1:10" ht="15.75" customHeight="1" x14ac:dyDescent="0.2">
      <c r="A59" s="6" t="s">
        <v>0</v>
      </c>
      <c r="B59" s="5"/>
      <c r="C59" s="5"/>
      <c r="D59" s="4"/>
      <c r="E59" s="3"/>
      <c r="F59" s="53">
        <f>F49+F58</f>
        <v>344600300</v>
      </c>
      <c r="G59" s="5">
        <v>342096502</v>
      </c>
      <c r="H59" s="53">
        <f t="shared" si="3"/>
        <v>2503798</v>
      </c>
      <c r="I59" s="4"/>
      <c r="J59" s="3"/>
    </row>
    <row r="60" spans="1:10" ht="15.75" customHeight="1" x14ac:dyDescent="0.2">
      <c r="J60" s="2"/>
    </row>
    <row r="61" spans="1:10" ht="15.75" customHeight="1" x14ac:dyDescent="0.2">
      <c r="J61" s="2"/>
    </row>
    <row r="62" spans="1:10" ht="15.75" customHeight="1" x14ac:dyDescent="0.2">
      <c r="J62" s="2"/>
    </row>
    <row r="63" spans="1:10" ht="15.75" customHeight="1" x14ac:dyDescent="0.2">
      <c r="J63" s="2"/>
    </row>
    <row r="64" spans="1:10" ht="15.75" customHeight="1" x14ac:dyDescent="0.2">
      <c r="J64" s="2"/>
    </row>
    <row r="65" spans="10:10" ht="15.75" customHeight="1" x14ac:dyDescent="0.2">
      <c r="J65" s="2"/>
    </row>
    <row r="66" spans="10:10" ht="15.75" customHeight="1" x14ac:dyDescent="0.2">
      <c r="J66" s="2"/>
    </row>
    <row r="67" spans="10:10" ht="15.75" customHeight="1" x14ac:dyDescent="0.2">
      <c r="J67" s="2"/>
    </row>
    <row r="68" spans="10:10" ht="15.75" customHeight="1" x14ac:dyDescent="0.2">
      <c r="J68" s="2"/>
    </row>
    <row r="69" spans="10:10" ht="15.75" customHeight="1" x14ac:dyDescent="0.2">
      <c r="J69" s="2"/>
    </row>
    <row r="70" spans="10:10" ht="15.75" customHeight="1" x14ac:dyDescent="0.2">
      <c r="J70" s="2"/>
    </row>
    <row r="71" spans="10:10" ht="15.75" customHeight="1" x14ac:dyDescent="0.2">
      <c r="J71" s="2"/>
    </row>
    <row r="72" spans="10:10" ht="15.75" customHeight="1" x14ac:dyDescent="0.2">
      <c r="J72" s="2"/>
    </row>
    <row r="73" spans="10:10" ht="15.75" customHeight="1" x14ac:dyDescent="0.2">
      <c r="J73" s="2"/>
    </row>
    <row r="74" spans="10:10" ht="15.75" customHeight="1" x14ac:dyDescent="0.2">
      <c r="J74" s="2"/>
    </row>
    <row r="75" spans="10:10" ht="15.75" customHeight="1" x14ac:dyDescent="0.2">
      <c r="J75" s="2"/>
    </row>
    <row r="76" spans="10:10" ht="15.75" customHeight="1" x14ac:dyDescent="0.2">
      <c r="J76" s="2"/>
    </row>
    <row r="77" spans="10:10" ht="15.75" customHeight="1" x14ac:dyDescent="0.2">
      <c r="J77" s="2"/>
    </row>
    <row r="78" spans="10:10" ht="15.75" customHeight="1" x14ac:dyDescent="0.2">
      <c r="J78" s="2"/>
    </row>
    <row r="79" spans="10:10" ht="15.75" customHeight="1" x14ac:dyDescent="0.2">
      <c r="J79" s="2"/>
    </row>
    <row r="80" spans="10:10" ht="15.75" customHeight="1" x14ac:dyDescent="0.2">
      <c r="J80" s="2"/>
    </row>
    <row r="81" spans="10:10" ht="15.75" customHeight="1" x14ac:dyDescent="0.2">
      <c r="J81" s="2"/>
    </row>
    <row r="82" spans="10:10" ht="15.75" customHeight="1" x14ac:dyDescent="0.2">
      <c r="J82" s="2"/>
    </row>
    <row r="83" spans="10:10" ht="15.75" customHeight="1" x14ac:dyDescent="0.2">
      <c r="J83" s="2"/>
    </row>
    <row r="84" spans="10:10" ht="15.75" customHeight="1" x14ac:dyDescent="0.2">
      <c r="J84" s="2"/>
    </row>
    <row r="85" spans="10:10" ht="15.75" customHeight="1" x14ac:dyDescent="0.2">
      <c r="J85" s="2"/>
    </row>
    <row r="86" spans="10:10" ht="15.75" customHeight="1" x14ac:dyDescent="0.2">
      <c r="J86" s="2"/>
    </row>
    <row r="87" spans="10:10" ht="15.75" customHeight="1" x14ac:dyDescent="0.2">
      <c r="J87" s="2"/>
    </row>
    <row r="88" spans="10:10" ht="15.75" customHeight="1" x14ac:dyDescent="0.2">
      <c r="J88" s="2"/>
    </row>
    <row r="89" spans="10:10" ht="15.75" customHeight="1" x14ac:dyDescent="0.2">
      <c r="J89" s="2"/>
    </row>
    <row r="90" spans="10:10" ht="15.75" customHeight="1" x14ac:dyDescent="0.2">
      <c r="J90" s="2"/>
    </row>
    <row r="91" spans="10:10" ht="15.75" customHeight="1" x14ac:dyDescent="0.2">
      <c r="J91" s="2"/>
    </row>
    <row r="92" spans="10:10" ht="15.75" customHeight="1" x14ac:dyDescent="0.2">
      <c r="J92" s="2"/>
    </row>
    <row r="93" spans="10:10" ht="15.75" customHeight="1" x14ac:dyDescent="0.2">
      <c r="J93" s="2"/>
    </row>
    <row r="94" spans="10:10" ht="15.75" customHeight="1" x14ac:dyDescent="0.2">
      <c r="J94" s="2"/>
    </row>
    <row r="95" spans="10:10" ht="15.75" customHeight="1" x14ac:dyDescent="0.2">
      <c r="J95" s="2"/>
    </row>
    <row r="96" spans="10:10" ht="15.75" customHeight="1" x14ac:dyDescent="0.2">
      <c r="J96" s="2"/>
    </row>
    <row r="97" spans="10:10" ht="15.75" customHeight="1" x14ac:dyDescent="0.2">
      <c r="J97" s="2"/>
    </row>
    <row r="98" spans="10:10" ht="15.75" customHeight="1" x14ac:dyDescent="0.2">
      <c r="J98" s="2"/>
    </row>
    <row r="99" spans="10:10" ht="15.75" customHeight="1" x14ac:dyDescent="0.2">
      <c r="J99" s="2"/>
    </row>
    <row r="100" spans="10:10" ht="15.75" customHeight="1" x14ac:dyDescent="0.2">
      <c r="J100" s="2"/>
    </row>
    <row r="101" spans="10:10" ht="15.75" customHeight="1" x14ac:dyDescent="0.2">
      <c r="J101" s="2"/>
    </row>
    <row r="102" spans="10:10" ht="15.75" customHeight="1" x14ac:dyDescent="0.2">
      <c r="J102" s="2"/>
    </row>
    <row r="103" spans="10:10" ht="15.75" customHeight="1" x14ac:dyDescent="0.2">
      <c r="J103" s="2"/>
    </row>
    <row r="104" spans="10:10" ht="15.75" customHeight="1" x14ac:dyDescent="0.2">
      <c r="J104" s="2"/>
    </row>
    <row r="105" spans="10:10" ht="15.75" customHeight="1" x14ac:dyDescent="0.2">
      <c r="J105" s="2"/>
    </row>
    <row r="106" spans="10:10" ht="15.75" customHeight="1" x14ac:dyDescent="0.2">
      <c r="J106" s="2"/>
    </row>
    <row r="107" spans="10:10" ht="15.75" customHeight="1" x14ac:dyDescent="0.2">
      <c r="J107" s="2"/>
    </row>
    <row r="108" spans="10:10" ht="15.75" customHeight="1" x14ac:dyDescent="0.2">
      <c r="J108" s="2"/>
    </row>
    <row r="109" spans="10:10" ht="15.75" customHeight="1" x14ac:dyDescent="0.2">
      <c r="J109" s="2"/>
    </row>
    <row r="110" spans="10:10" ht="15.75" customHeight="1" x14ac:dyDescent="0.2">
      <c r="J110" s="2"/>
    </row>
    <row r="111" spans="10:10" ht="15.75" customHeight="1" x14ac:dyDescent="0.2">
      <c r="J111" s="2"/>
    </row>
    <row r="112" spans="10:10" ht="15.75" customHeight="1" x14ac:dyDescent="0.2">
      <c r="J112" s="2"/>
    </row>
    <row r="113" spans="10:10" ht="15.75" customHeight="1" x14ac:dyDescent="0.2">
      <c r="J113" s="2"/>
    </row>
    <row r="114" spans="10:10" ht="15.75" customHeight="1" x14ac:dyDescent="0.2">
      <c r="J114" s="2"/>
    </row>
    <row r="115" spans="10:10" ht="15.75" customHeight="1" x14ac:dyDescent="0.2">
      <c r="J115" s="2"/>
    </row>
    <row r="116" spans="10:10" ht="15.75" customHeight="1" x14ac:dyDescent="0.2">
      <c r="J116" s="2"/>
    </row>
    <row r="117" spans="10:10" ht="15.75" customHeight="1" x14ac:dyDescent="0.2">
      <c r="J117" s="2"/>
    </row>
    <row r="118" spans="10:10" ht="15.75" customHeight="1" x14ac:dyDescent="0.2">
      <c r="J118" s="2"/>
    </row>
    <row r="119" spans="10:10" ht="15.75" customHeight="1" x14ac:dyDescent="0.2">
      <c r="J119" s="2"/>
    </row>
    <row r="120" spans="10:10" ht="15.75" customHeight="1" x14ac:dyDescent="0.2">
      <c r="J120" s="2"/>
    </row>
    <row r="121" spans="10:10" ht="15.75" customHeight="1" x14ac:dyDescent="0.2">
      <c r="J121" s="2"/>
    </row>
    <row r="122" spans="10:10" ht="15.75" customHeight="1" x14ac:dyDescent="0.2">
      <c r="J122" s="2"/>
    </row>
    <row r="123" spans="10:10" ht="15.75" customHeight="1" x14ac:dyDescent="0.2">
      <c r="J123" s="2"/>
    </row>
    <row r="124" spans="10:10" ht="15.75" customHeight="1" x14ac:dyDescent="0.2">
      <c r="J124" s="2"/>
    </row>
    <row r="125" spans="10:10" ht="15.75" customHeight="1" x14ac:dyDescent="0.2">
      <c r="J125" s="2"/>
    </row>
    <row r="126" spans="10:10" ht="15.75" customHeight="1" x14ac:dyDescent="0.2">
      <c r="J126" s="2"/>
    </row>
    <row r="127" spans="10:10" ht="15.75" customHeight="1" x14ac:dyDescent="0.2">
      <c r="J127" s="2"/>
    </row>
    <row r="128" spans="10:10" ht="15.75" customHeight="1" x14ac:dyDescent="0.2">
      <c r="J128" s="2"/>
    </row>
    <row r="129" spans="10:10" ht="15.75" customHeight="1" x14ac:dyDescent="0.2">
      <c r="J129" s="2"/>
    </row>
    <row r="130" spans="10:10" ht="15.75" customHeight="1" x14ac:dyDescent="0.2">
      <c r="J130" s="2"/>
    </row>
    <row r="131" spans="10:10" ht="15.75" customHeight="1" x14ac:dyDescent="0.2">
      <c r="J131" s="2"/>
    </row>
    <row r="132" spans="10:10" ht="15.75" customHeight="1" x14ac:dyDescent="0.2">
      <c r="J132" s="2"/>
    </row>
    <row r="133" spans="10:10" ht="15.75" customHeight="1" x14ac:dyDescent="0.2">
      <c r="J133" s="2"/>
    </row>
    <row r="134" spans="10:10" ht="15.75" customHeight="1" x14ac:dyDescent="0.2">
      <c r="J134" s="2"/>
    </row>
    <row r="135" spans="10:10" ht="15.75" customHeight="1" x14ac:dyDescent="0.2">
      <c r="J135" s="2"/>
    </row>
    <row r="136" spans="10:10" ht="15.75" customHeight="1" x14ac:dyDescent="0.2">
      <c r="J136" s="2"/>
    </row>
    <row r="137" spans="10:10" ht="15.75" customHeight="1" x14ac:dyDescent="0.2">
      <c r="J137" s="2"/>
    </row>
    <row r="138" spans="10:10" ht="15.75" customHeight="1" x14ac:dyDescent="0.2">
      <c r="J138" s="2"/>
    </row>
    <row r="139" spans="10:10" ht="15.75" customHeight="1" x14ac:dyDescent="0.2">
      <c r="J139" s="2"/>
    </row>
    <row r="140" spans="10:10" ht="15.75" customHeight="1" x14ac:dyDescent="0.2">
      <c r="J140" s="2"/>
    </row>
    <row r="141" spans="10:10" ht="15.75" customHeight="1" x14ac:dyDescent="0.2">
      <c r="J141" s="2"/>
    </row>
    <row r="142" spans="10:10" ht="15.75" customHeight="1" x14ac:dyDescent="0.2">
      <c r="J142" s="2"/>
    </row>
    <row r="143" spans="10:10" ht="15.75" customHeight="1" x14ac:dyDescent="0.2">
      <c r="J143" s="2"/>
    </row>
    <row r="144" spans="10:10" ht="15.75" customHeight="1" x14ac:dyDescent="0.2">
      <c r="J144" s="2"/>
    </row>
    <row r="145" spans="10:10" ht="15.75" customHeight="1" x14ac:dyDescent="0.2">
      <c r="J145" s="2"/>
    </row>
    <row r="146" spans="10:10" ht="15.75" customHeight="1" x14ac:dyDescent="0.2">
      <c r="J146" s="2"/>
    </row>
    <row r="147" spans="10:10" ht="15.75" customHeight="1" x14ac:dyDescent="0.2">
      <c r="J147" s="2"/>
    </row>
    <row r="148" spans="10:10" ht="15.75" customHeight="1" x14ac:dyDescent="0.2">
      <c r="J148" s="2"/>
    </row>
    <row r="149" spans="10:10" ht="15.75" customHeight="1" x14ac:dyDescent="0.2">
      <c r="J149" s="2"/>
    </row>
    <row r="150" spans="10:10" ht="15.75" customHeight="1" x14ac:dyDescent="0.2">
      <c r="J150" s="2"/>
    </row>
    <row r="151" spans="10:10" ht="15.75" customHeight="1" x14ac:dyDescent="0.2">
      <c r="J151" s="2"/>
    </row>
    <row r="152" spans="10:10" ht="15.75" customHeight="1" x14ac:dyDescent="0.2">
      <c r="J152" s="2"/>
    </row>
    <row r="153" spans="10:10" ht="15.75" customHeight="1" x14ac:dyDescent="0.2">
      <c r="J153" s="2"/>
    </row>
    <row r="154" spans="10:10" ht="15.75" customHeight="1" x14ac:dyDescent="0.2">
      <c r="J154" s="2"/>
    </row>
    <row r="155" spans="10:10" ht="15.75" customHeight="1" x14ac:dyDescent="0.2">
      <c r="J155" s="2"/>
    </row>
    <row r="156" spans="10:10" ht="15.75" customHeight="1" x14ac:dyDescent="0.2">
      <c r="J156" s="2"/>
    </row>
    <row r="157" spans="10:10" ht="15.75" customHeight="1" x14ac:dyDescent="0.2">
      <c r="J157" s="2"/>
    </row>
    <row r="158" spans="10:10" ht="15.75" customHeight="1" x14ac:dyDescent="0.2">
      <c r="J158" s="2"/>
    </row>
    <row r="159" spans="10:10" ht="15.75" customHeight="1" x14ac:dyDescent="0.2">
      <c r="J159" s="2"/>
    </row>
    <row r="160" spans="10:10" ht="15.75" customHeight="1" x14ac:dyDescent="0.2">
      <c r="J160" s="2"/>
    </row>
    <row r="161" spans="10:10" ht="15.75" customHeight="1" x14ac:dyDescent="0.2">
      <c r="J161" s="2"/>
    </row>
    <row r="162" spans="10:10" ht="15.75" customHeight="1" x14ac:dyDescent="0.2">
      <c r="J162" s="2"/>
    </row>
    <row r="163" spans="10:10" ht="15.75" customHeight="1" x14ac:dyDescent="0.2">
      <c r="J163" s="2"/>
    </row>
    <row r="164" spans="10:10" ht="15.75" customHeight="1" x14ac:dyDescent="0.2">
      <c r="J164" s="2"/>
    </row>
    <row r="165" spans="10:10" ht="15.75" customHeight="1" x14ac:dyDescent="0.2">
      <c r="J165" s="2"/>
    </row>
    <row r="166" spans="10:10" ht="15.75" customHeight="1" x14ac:dyDescent="0.2">
      <c r="J166" s="2"/>
    </row>
    <row r="167" spans="10:10" ht="15.75" customHeight="1" x14ac:dyDescent="0.2">
      <c r="J167" s="2"/>
    </row>
    <row r="168" spans="10:10" ht="15.75" customHeight="1" x14ac:dyDescent="0.2">
      <c r="J168" s="2"/>
    </row>
    <row r="169" spans="10:10" ht="15.75" customHeight="1" x14ac:dyDescent="0.2">
      <c r="J169" s="2"/>
    </row>
    <row r="170" spans="10:10" ht="15.75" customHeight="1" x14ac:dyDescent="0.2">
      <c r="J170" s="2"/>
    </row>
    <row r="171" spans="10:10" ht="15.75" customHeight="1" x14ac:dyDescent="0.2">
      <c r="J171" s="2"/>
    </row>
    <row r="172" spans="10:10" ht="15.75" customHeight="1" x14ac:dyDescent="0.2">
      <c r="J172" s="2"/>
    </row>
    <row r="173" spans="10:10" ht="15.75" customHeight="1" x14ac:dyDescent="0.2">
      <c r="J173" s="2"/>
    </row>
    <row r="174" spans="10:10" ht="15.75" customHeight="1" x14ac:dyDescent="0.2">
      <c r="J174" s="2"/>
    </row>
    <row r="175" spans="10:10" ht="15.75" customHeight="1" x14ac:dyDescent="0.2">
      <c r="J175" s="2"/>
    </row>
    <row r="176" spans="10:10" ht="15.75" customHeight="1" x14ac:dyDescent="0.2">
      <c r="J176" s="2"/>
    </row>
    <row r="177" spans="10:10" ht="15.75" customHeight="1" x14ac:dyDescent="0.2">
      <c r="J177" s="2"/>
    </row>
    <row r="178" spans="10:10" ht="15.75" customHeight="1" x14ac:dyDescent="0.2">
      <c r="J178" s="2"/>
    </row>
    <row r="179" spans="10:10" ht="15.75" customHeight="1" x14ac:dyDescent="0.2">
      <c r="J179" s="2"/>
    </row>
    <row r="180" spans="10:10" ht="15.75" customHeight="1" x14ac:dyDescent="0.2">
      <c r="J180" s="2"/>
    </row>
    <row r="181" spans="10:10" ht="15.75" customHeight="1" x14ac:dyDescent="0.2">
      <c r="J181" s="2"/>
    </row>
    <row r="182" spans="10:10" ht="15.75" customHeight="1" x14ac:dyDescent="0.2">
      <c r="J182" s="2"/>
    </row>
    <row r="183" spans="10:10" ht="15.75" customHeight="1" x14ac:dyDescent="0.2">
      <c r="J183" s="2"/>
    </row>
    <row r="184" spans="10:10" ht="15.75" customHeight="1" x14ac:dyDescent="0.2">
      <c r="J184" s="2"/>
    </row>
    <row r="185" spans="10:10" ht="15.75" customHeight="1" x14ac:dyDescent="0.2">
      <c r="J185" s="2"/>
    </row>
    <row r="186" spans="10:10" ht="15.75" customHeight="1" x14ac:dyDescent="0.2">
      <c r="J186" s="2"/>
    </row>
    <row r="187" spans="10:10" ht="15.75" customHeight="1" x14ac:dyDescent="0.2">
      <c r="J187" s="2"/>
    </row>
    <row r="188" spans="10:10" ht="15.75" customHeight="1" x14ac:dyDescent="0.2">
      <c r="J188" s="2"/>
    </row>
    <row r="189" spans="10:10" ht="15.75" customHeight="1" x14ac:dyDescent="0.2">
      <c r="J189" s="2"/>
    </row>
    <row r="190" spans="10:10" ht="15.75" customHeight="1" x14ac:dyDescent="0.2">
      <c r="J190" s="2"/>
    </row>
    <row r="191" spans="10:10" ht="15.75" customHeight="1" x14ac:dyDescent="0.2">
      <c r="J191" s="2"/>
    </row>
    <row r="192" spans="10:10" ht="15.75" customHeight="1" x14ac:dyDescent="0.2">
      <c r="J192" s="2"/>
    </row>
    <row r="193" spans="10:10" ht="15.75" customHeight="1" x14ac:dyDescent="0.2">
      <c r="J193" s="2"/>
    </row>
    <row r="194" spans="10:10" ht="15.75" customHeight="1" x14ac:dyDescent="0.2">
      <c r="J194" s="2"/>
    </row>
    <row r="195" spans="10:10" ht="15.75" customHeight="1" x14ac:dyDescent="0.2">
      <c r="J195" s="2"/>
    </row>
    <row r="196" spans="10:10" ht="15.75" customHeight="1" x14ac:dyDescent="0.2">
      <c r="J196" s="2"/>
    </row>
    <row r="197" spans="10:10" ht="15.75" customHeight="1" x14ac:dyDescent="0.2">
      <c r="J197" s="2"/>
    </row>
    <row r="198" spans="10:10" ht="15.75" customHeight="1" x14ac:dyDescent="0.2">
      <c r="J198" s="2"/>
    </row>
    <row r="199" spans="10:10" ht="15.75" customHeight="1" x14ac:dyDescent="0.2">
      <c r="J199" s="2"/>
    </row>
    <row r="200" spans="10:10" ht="15.75" customHeight="1" x14ac:dyDescent="0.2">
      <c r="J200" s="2"/>
    </row>
  </sheetData>
  <mergeCells count="20">
    <mergeCell ref="B47:E47"/>
    <mergeCell ref="A1:J1"/>
    <mergeCell ref="A2:J2"/>
    <mergeCell ref="A4:E4"/>
    <mergeCell ref="I4:J4"/>
    <mergeCell ref="D9:E9"/>
    <mergeCell ref="D12:E12"/>
    <mergeCell ref="B32:E32"/>
    <mergeCell ref="C37:E37"/>
    <mergeCell ref="C42:E42"/>
    <mergeCell ref="B45:E45"/>
    <mergeCell ref="B46:E46"/>
    <mergeCell ref="B57:E57"/>
    <mergeCell ref="B58:E58"/>
    <mergeCell ref="B48:E48"/>
    <mergeCell ref="B49:E49"/>
    <mergeCell ref="C52:E52"/>
    <mergeCell ref="C54:E54"/>
    <mergeCell ref="C55:E55"/>
    <mergeCell ref="B56:E56"/>
  </mergeCells>
  <phoneticPr fontId="2"/>
  <pageMargins left="0.62992125984251968" right="0.23622047244094491" top="0.35433070866141736" bottom="0.35433070866141736" header="0.31496062992125984" footer="0.31496062992125984"/>
  <pageSetup paperSize="9" scale="92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A16D-5CE9-44B9-9DA1-D6285DF66F3B}">
  <sheetPr>
    <pageSetUpPr fitToPage="1"/>
  </sheetPr>
  <dimension ref="A1:J68"/>
  <sheetViews>
    <sheetView topLeftCell="A44" workbookViewId="0">
      <selection activeCell="F52" sqref="F52"/>
    </sheetView>
  </sheetViews>
  <sheetFormatPr defaultColWidth="9" defaultRowHeight="15.75" customHeight="1" x14ac:dyDescent="0.2"/>
  <cols>
    <col min="1" max="3" width="3" style="1" customWidth="1"/>
    <col min="4" max="4" width="12.6640625" style="1" customWidth="1"/>
    <col min="5" max="5" width="7.6640625" style="1" customWidth="1"/>
    <col min="6" max="7" width="17" style="1" customWidth="1"/>
    <col min="8" max="8" width="7.77734375" style="1" customWidth="1"/>
    <col min="9" max="9" width="17" style="1" customWidth="1"/>
    <col min="10" max="16384" width="9" style="1"/>
  </cols>
  <sheetData>
    <row r="1" spans="1:9" ht="23.25" customHeight="1" x14ac:dyDescent="0.2">
      <c r="A1" s="92" t="s">
        <v>67</v>
      </c>
      <c r="B1" s="92"/>
      <c r="C1" s="92"/>
      <c r="D1" s="92"/>
      <c r="E1" s="92"/>
      <c r="F1" s="92"/>
      <c r="G1" s="92"/>
      <c r="H1" s="92"/>
      <c r="I1" s="92"/>
    </row>
    <row r="2" spans="1:9" ht="15.75" customHeight="1" x14ac:dyDescent="0.2">
      <c r="A2" s="93" t="s">
        <v>71</v>
      </c>
      <c r="B2" s="93"/>
      <c r="C2" s="93"/>
      <c r="D2" s="93"/>
      <c r="E2" s="93"/>
      <c r="F2" s="93"/>
      <c r="G2" s="93"/>
      <c r="H2" s="93"/>
      <c r="I2" s="93"/>
    </row>
    <row r="3" spans="1:9" ht="15.75" customHeight="1" x14ac:dyDescent="0.2">
      <c r="B3" s="55"/>
      <c r="C3" s="55"/>
      <c r="D3" s="55"/>
      <c r="E3" s="55"/>
      <c r="F3" s="55"/>
      <c r="G3" s="55"/>
      <c r="H3" s="55"/>
      <c r="I3" s="84" t="s">
        <v>65</v>
      </c>
    </row>
    <row r="4" spans="1:9" ht="30" customHeight="1" x14ac:dyDescent="0.2">
      <c r="A4" s="94" t="s">
        <v>47</v>
      </c>
      <c r="B4" s="95"/>
      <c r="C4" s="95"/>
      <c r="D4" s="95"/>
      <c r="E4" s="96"/>
      <c r="F4" s="57" t="s">
        <v>46</v>
      </c>
      <c r="G4" s="57" t="s">
        <v>45</v>
      </c>
      <c r="H4" s="57" t="s">
        <v>66</v>
      </c>
      <c r="I4" s="65" t="s">
        <v>64</v>
      </c>
    </row>
    <row r="5" spans="1:9" ht="15.75" customHeight="1" x14ac:dyDescent="0.2">
      <c r="A5" s="6" t="s">
        <v>43</v>
      </c>
      <c r="B5" s="5"/>
      <c r="C5" s="5"/>
      <c r="D5" s="4"/>
      <c r="E5" s="3"/>
      <c r="F5" s="3"/>
      <c r="G5" s="3"/>
      <c r="H5" s="3"/>
      <c r="I5" s="5"/>
    </row>
    <row r="6" spans="1:9" ht="15.75" customHeight="1" x14ac:dyDescent="0.2">
      <c r="A6" s="41"/>
      <c r="B6" s="6" t="s">
        <v>42</v>
      </c>
      <c r="C6" s="5"/>
      <c r="D6" s="4"/>
      <c r="E6" s="3"/>
      <c r="F6" s="3"/>
      <c r="G6" s="3"/>
      <c r="H6" s="3"/>
      <c r="I6" s="5"/>
    </row>
    <row r="7" spans="1:9" ht="15.75" customHeight="1" x14ac:dyDescent="0.2">
      <c r="A7" s="41"/>
      <c r="B7" s="11"/>
      <c r="C7" s="5" t="s">
        <v>41</v>
      </c>
      <c r="D7" s="4"/>
      <c r="E7" s="3"/>
      <c r="F7" s="3"/>
      <c r="G7" s="3"/>
      <c r="H7" s="3"/>
      <c r="I7" s="5"/>
    </row>
    <row r="8" spans="1:9" ht="15.75" customHeight="1" x14ac:dyDescent="0.2">
      <c r="A8" s="41"/>
      <c r="B8" s="11"/>
      <c r="C8" s="37"/>
      <c r="D8" s="52" t="s">
        <v>40</v>
      </c>
      <c r="E8" s="14"/>
      <c r="F8" s="14">
        <v>2747000</v>
      </c>
      <c r="G8" s="14">
        <v>967803</v>
      </c>
      <c r="H8" s="14"/>
      <c r="I8" s="37">
        <f>SUM(F8:G8)</f>
        <v>3714803</v>
      </c>
    </row>
    <row r="9" spans="1:9" ht="15.75" customHeight="1" x14ac:dyDescent="0.2">
      <c r="A9" s="41"/>
      <c r="B9" s="11"/>
      <c r="C9" s="9"/>
      <c r="D9" s="97" t="s">
        <v>37</v>
      </c>
      <c r="E9" s="98"/>
      <c r="F9" s="33"/>
      <c r="G9" s="33"/>
      <c r="H9" s="33"/>
      <c r="I9" s="9"/>
    </row>
    <row r="10" spans="1:9" ht="13.2" x14ac:dyDescent="0.2">
      <c r="A10" s="41"/>
      <c r="B10" s="11"/>
      <c r="C10" s="6" t="s">
        <v>39</v>
      </c>
      <c r="D10" s="4"/>
      <c r="E10" s="3"/>
      <c r="F10" s="3"/>
      <c r="G10" s="3"/>
      <c r="H10" s="3"/>
      <c r="I10" s="5">
        <f>I11</f>
        <v>0</v>
      </c>
    </row>
    <row r="11" spans="1:9" ht="13.2" x14ac:dyDescent="0.2">
      <c r="A11" s="41"/>
      <c r="B11" s="11"/>
      <c r="C11" s="37"/>
      <c r="D11" s="52" t="s">
        <v>38</v>
      </c>
      <c r="E11" s="14"/>
      <c r="F11" s="14">
        <v>0</v>
      </c>
      <c r="G11" s="14">
        <v>0</v>
      </c>
      <c r="H11" s="14"/>
      <c r="I11" s="37">
        <f>SUM(F11:G11)</f>
        <v>0</v>
      </c>
    </row>
    <row r="12" spans="1:9" ht="13.2" x14ac:dyDescent="0.2">
      <c r="A12" s="41"/>
      <c r="B12" s="11"/>
      <c r="C12" s="9"/>
      <c r="D12" s="97" t="s">
        <v>37</v>
      </c>
      <c r="E12" s="98"/>
      <c r="F12" s="33"/>
      <c r="G12" s="33"/>
      <c r="H12" s="33"/>
      <c r="I12" s="9"/>
    </row>
    <row r="13" spans="1:9" ht="13.2" x14ac:dyDescent="0.2">
      <c r="A13" s="41"/>
      <c r="B13" s="11"/>
      <c r="C13" s="5" t="s">
        <v>36</v>
      </c>
      <c r="D13" s="4"/>
      <c r="E13" s="3"/>
      <c r="F13" s="3"/>
      <c r="G13" s="3"/>
      <c r="H13" s="3"/>
      <c r="I13" s="5">
        <f>I14</f>
        <v>0</v>
      </c>
    </row>
    <row r="14" spans="1:9" ht="13.2" x14ac:dyDescent="0.2">
      <c r="A14" s="41"/>
      <c r="B14" s="11"/>
      <c r="C14" s="5"/>
      <c r="D14" s="4" t="s">
        <v>35</v>
      </c>
      <c r="E14" s="3"/>
      <c r="F14" s="3">
        <v>0</v>
      </c>
      <c r="G14" s="3">
        <v>0</v>
      </c>
      <c r="H14" s="14"/>
      <c r="I14" s="37">
        <f>SUM(F14:G14)</f>
        <v>0</v>
      </c>
    </row>
    <row r="15" spans="1:9" ht="15.75" customHeight="1" x14ac:dyDescent="0.2">
      <c r="A15" s="41"/>
      <c r="B15" s="32" t="s">
        <v>34</v>
      </c>
      <c r="C15" s="32"/>
      <c r="D15" s="29"/>
      <c r="E15" s="28"/>
      <c r="F15" s="32">
        <f>SUM(F8,F11,F14)</f>
        <v>2747000</v>
      </c>
      <c r="G15" s="32">
        <f>SUM(G8,G11,G14)</f>
        <v>967803</v>
      </c>
      <c r="H15" s="32">
        <v>0</v>
      </c>
      <c r="I15" s="32">
        <f>SUM(I8,I11,I14)</f>
        <v>3714803</v>
      </c>
    </row>
    <row r="16" spans="1:9" ht="15.75" customHeight="1" x14ac:dyDescent="0.2">
      <c r="A16" s="41"/>
      <c r="B16" s="4" t="s">
        <v>33</v>
      </c>
      <c r="C16" s="33"/>
      <c r="D16" s="4"/>
      <c r="E16" s="3"/>
      <c r="F16" s="3"/>
      <c r="G16" s="3"/>
      <c r="H16" s="3"/>
      <c r="I16" s="5"/>
    </row>
    <row r="17" spans="1:10" ht="15.75" customHeight="1" x14ac:dyDescent="0.2">
      <c r="A17" s="41"/>
      <c r="B17" s="41"/>
      <c r="C17" s="35" t="s">
        <v>32</v>
      </c>
      <c r="E17" s="33"/>
      <c r="F17" s="1">
        <f>SUM(F18)</f>
        <v>2747000</v>
      </c>
      <c r="G17" s="5">
        <f>SUM(G18)</f>
        <v>0</v>
      </c>
      <c r="H17" s="11"/>
      <c r="I17" s="11">
        <f>SUM(I18)</f>
        <v>2747000</v>
      </c>
    </row>
    <row r="18" spans="1:10" ht="15.75" customHeight="1" x14ac:dyDescent="0.2">
      <c r="A18" s="41"/>
      <c r="B18" s="41"/>
      <c r="C18" s="37"/>
      <c r="D18" s="52" t="s">
        <v>31</v>
      </c>
      <c r="E18" s="14"/>
      <c r="F18" s="14">
        <v>2747000</v>
      </c>
      <c r="G18" s="14">
        <v>0</v>
      </c>
      <c r="H18" s="14"/>
      <c r="I18" s="37">
        <f>F18</f>
        <v>2747000</v>
      </c>
    </row>
    <row r="19" spans="1:10" ht="15.75" customHeight="1" x14ac:dyDescent="0.2">
      <c r="A19" s="41"/>
      <c r="B19" s="41"/>
      <c r="C19" s="6" t="s">
        <v>29</v>
      </c>
      <c r="D19" s="4"/>
      <c r="E19" s="3"/>
      <c r="F19" s="5">
        <f>SUM(F20:F27)</f>
        <v>0</v>
      </c>
      <c r="G19" s="5">
        <f>SUM(G20:G27)</f>
        <v>967803</v>
      </c>
      <c r="H19" s="37"/>
      <c r="I19" s="37">
        <f>SUM(F19:G19)</f>
        <v>967803</v>
      </c>
    </row>
    <row r="20" spans="1:10" ht="15.75" customHeight="1" x14ac:dyDescent="0.2">
      <c r="A20" s="41"/>
      <c r="B20" s="41"/>
      <c r="C20" s="11"/>
      <c r="D20" s="50" t="s">
        <v>28</v>
      </c>
      <c r="E20" s="48"/>
      <c r="F20" s="48">
        <v>0</v>
      </c>
      <c r="G20" s="50">
        <v>48786</v>
      </c>
      <c r="H20" s="50"/>
      <c r="I20" s="49">
        <f t="shared" ref="I20:I27" si="0">G20</f>
        <v>48786</v>
      </c>
    </row>
    <row r="21" spans="1:10" ht="15.75" customHeight="1" x14ac:dyDescent="0.2">
      <c r="A21" s="41"/>
      <c r="B21" s="41"/>
      <c r="C21" s="11"/>
      <c r="D21" s="47" t="s">
        <v>26</v>
      </c>
      <c r="E21" s="45"/>
      <c r="F21" s="45">
        <v>0</v>
      </c>
      <c r="G21" s="47">
        <v>12260</v>
      </c>
      <c r="H21" s="47"/>
      <c r="I21" s="46">
        <f t="shared" si="0"/>
        <v>12260</v>
      </c>
      <c r="J21" s="1" t="s">
        <v>59</v>
      </c>
    </row>
    <row r="22" spans="1:10" ht="15.75" customHeight="1" x14ac:dyDescent="0.2">
      <c r="A22" s="41"/>
      <c r="B22" s="41"/>
      <c r="C22" s="11"/>
      <c r="D22" s="47" t="s">
        <v>25</v>
      </c>
      <c r="E22" s="45"/>
      <c r="F22" s="45">
        <v>0</v>
      </c>
      <c r="G22" s="47">
        <v>11825</v>
      </c>
      <c r="H22" s="47"/>
      <c r="I22" s="46">
        <f t="shared" si="0"/>
        <v>11825</v>
      </c>
    </row>
    <row r="23" spans="1:10" ht="15.75" customHeight="1" x14ac:dyDescent="0.2">
      <c r="A23" s="41"/>
      <c r="B23" s="41"/>
      <c r="C23" s="11"/>
      <c r="D23" s="47" t="s">
        <v>24</v>
      </c>
      <c r="E23" s="45"/>
      <c r="F23" s="45">
        <v>0</v>
      </c>
      <c r="G23" s="47">
        <v>15680</v>
      </c>
      <c r="H23" s="47"/>
      <c r="I23" s="46">
        <f t="shared" si="0"/>
        <v>15680</v>
      </c>
    </row>
    <row r="24" spans="1:10" ht="15.75" customHeight="1" x14ac:dyDescent="0.2">
      <c r="A24" s="41"/>
      <c r="B24" s="41"/>
      <c r="C24" s="11"/>
      <c r="D24" s="47" t="s">
        <v>22</v>
      </c>
      <c r="E24" s="45"/>
      <c r="F24" s="45">
        <v>0</v>
      </c>
      <c r="G24" s="47">
        <v>7252</v>
      </c>
      <c r="H24" s="47"/>
      <c r="I24" s="46">
        <f t="shared" si="0"/>
        <v>7252</v>
      </c>
    </row>
    <row r="25" spans="1:10" ht="15.75" customHeight="1" x14ac:dyDescent="0.2">
      <c r="A25" s="41"/>
      <c r="B25" s="41"/>
      <c r="C25" s="11"/>
      <c r="D25" s="47" t="s">
        <v>52</v>
      </c>
      <c r="E25" s="45"/>
      <c r="F25" s="45">
        <v>0</v>
      </c>
      <c r="G25" s="47">
        <v>0</v>
      </c>
      <c r="H25" s="47"/>
      <c r="I25" s="46">
        <f t="shared" si="0"/>
        <v>0</v>
      </c>
    </row>
    <row r="26" spans="1:10" ht="15.75" customHeight="1" x14ac:dyDescent="0.2">
      <c r="A26" s="41"/>
      <c r="B26" s="41"/>
      <c r="C26" s="11"/>
      <c r="D26" s="87" t="s">
        <v>77</v>
      </c>
      <c r="E26" s="45"/>
      <c r="F26" s="45">
        <v>0</v>
      </c>
      <c r="G26" s="47">
        <v>72000</v>
      </c>
      <c r="H26" s="47"/>
      <c r="I26" s="46">
        <f t="shared" si="0"/>
        <v>72000</v>
      </c>
    </row>
    <row r="27" spans="1:10" ht="15.75" customHeight="1" x14ac:dyDescent="0.2">
      <c r="A27" s="41"/>
      <c r="B27" s="41"/>
      <c r="C27" s="9"/>
      <c r="D27" s="43" t="s">
        <v>78</v>
      </c>
      <c r="E27" s="42"/>
      <c r="F27" s="45">
        <v>0</v>
      </c>
      <c r="G27" s="60">
        <v>800000</v>
      </c>
      <c r="H27" s="75"/>
      <c r="I27" s="46">
        <f t="shared" si="0"/>
        <v>800000</v>
      </c>
    </row>
    <row r="28" spans="1:10" ht="15.75" customHeight="1" x14ac:dyDescent="0.2">
      <c r="A28" s="41"/>
      <c r="B28" s="32" t="s">
        <v>18</v>
      </c>
      <c r="C28" s="31"/>
      <c r="D28" s="29"/>
      <c r="E28" s="28"/>
      <c r="F28" s="32">
        <f>SUM(F17,F19)</f>
        <v>2747000</v>
      </c>
      <c r="G28" s="32">
        <f>SUM(G17,G19)</f>
        <v>967803</v>
      </c>
      <c r="H28" s="32">
        <v>0</v>
      </c>
      <c r="I28" s="32">
        <f>SUM(I17,I19)</f>
        <v>3714803</v>
      </c>
    </row>
    <row r="29" spans="1:10" ht="15.75" customHeight="1" x14ac:dyDescent="0.2">
      <c r="A29" s="41"/>
      <c r="B29" s="99" t="s">
        <v>17</v>
      </c>
      <c r="C29" s="100"/>
      <c r="D29" s="100"/>
      <c r="E29" s="101"/>
      <c r="F29" s="40">
        <f>SUM(F15-F28)</f>
        <v>0</v>
      </c>
      <c r="G29" s="40">
        <f>SUM(G15-G28)</f>
        <v>0</v>
      </c>
      <c r="H29" s="40">
        <v>0</v>
      </c>
      <c r="I29" s="40">
        <f>SUM(I15-I28)</f>
        <v>0</v>
      </c>
    </row>
    <row r="30" spans="1:10" ht="15.75" customHeight="1" x14ac:dyDescent="0.2">
      <c r="A30" s="6" t="s">
        <v>16</v>
      </c>
      <c r="B30" s="5"/>
      <c r="C30" s="5"/>
      <c r="D30" s="4"/>
      <c r="E30" s="3"/>
      <c r="F30" s="3"/>
      <c r="G30" s="3"/>
      <c r="H30" s="3"/>
      <c r="I30" s="5"/>
    </row>
    <row r="31" spans="1:10" ht="15.75" customHeight="1" x14ac:dyDescent="0.2">
      <c r="A31" s="38"/>
      <c r="B31" s="6" t="s">
        <v>15</v>
      </c>
      <c r="C31" s="5"/>
      <c r="D31" s="4"/>
      <c r="E31" s="3"/>
      <c r="F31" s="3"/>
      <c r="G31" s="3"/>
      <c r="H31" s="3"/>
      <c r="I31" s="5"/>
    </row>
    <row r="32" spans="1:10" ht="15.75" customHeight="1" x14ac:dyDescent="0.2">
      <c r="A32" s="11"/>
      <c r="C32" s="6" t="s">
        <v>14</v>
      </c>
      <c r="D32" s="4"/>
      <c r="E32" s="3"/>
      <c r="F32" s="3">
        <v>0</v>
      </c>
      <c r="G32" s="3">
        <v>0</v>
      </c>
      <c r="H32" s="3"/>
      <c r="I32" s="5">
        <f t="shared" ref="I32:I33" si="1">G32</f>
        <v>0</v>
      </c>
    </row>
    <row r="33" spans="1:9" ht="15.75" customHeight="1" x14ac:dyDescent="0.2">
      <c r="A33" s="11"/>
      <c r="C33" s="66" t="s">
        <v>63</v>
      </c>
      <c r="D33" s="53"/>
      <c r="E33" s="3"/>
      <c r="F33" s="3">
        <v>0</v>
      </c>
      <c r="G33" s="3">
        <v>0</v>
      </c>
      <c r="H33" s="3"/>
      <c r="I33" s="73">
        <f t="shared" si="1"/>
        <v>0</v>
      </c>
    </row>
    <row r="34" spans="1:9" ht="15.75" hidden="1" customHeight="1" x14ac:dyDescent="0.2">
      <c r="A34" s="11"/>
      <c r="C34" s="102" t="s">
        <v>13</v>
      </c>
      <c r="D34" s="103"/>
      <c r="E34" s="104"/>
      <c r="F34" s="3">
        <v>0</v>
      </c>
      <c r="G34" s="3">
        <v>0</v>
      </c>
      <c r="H34" s="3"/>
      <c r="I34" s="5">
        <v>0</v>
      </c>
    </row>
    <row r="35" spans="1:9" ht="15.75" customHeight="1" x14ac:dyDescent="0.2">
      <c r="A35" s="11"/>
      <c r="B35" s="32" t="s">
        <v>12</v>
      </c>
      <c r="C35" s="31"/>
      <c r="D35" s="39"/>
      <c r="E35" s="28"/>
      <c r="F35" s="28">
        <f>SUM(F32:F34)</f>
        <v>0</v>
      </c>
      <c r="G35" s="28">
        <v>0</v>
      </c>
      <c r="H35" s="28">
        <v>0</v>
      </c>
      <c r="I35" s="32">
        <f>SUM(I32:I34)</f>
        <v>0</v>
      </c>
    </row>
    <row r="36" spans="1:9" ht="15.75" customHeight="1" x14ac:dyDescent="0.2">
      <c r="A36" s="11"/>
      <c r="B36" s="6" t="s">
        <v>11</v>
      </c>
      <c r="C36" s="5"/>
      <c r="D36" s="4"/>
      <c r="E36" s="3"/>
      <c r="F36" s="3"/>
      <c r="G36" s="3"/>
      <c r="H36" s="3"/>
      <c r="I36" s="5"/>
    </row>
    <row r="37" spans="1:9" ht="15.75" customHeight="1" x14ac:dyDescent="0.2">
      <c r="A37" s="11"/>
      <c r="B37" s="37"/>
      <c r="C37" s="38" t="s">
        <v>5</v>
      </c>
      <c r="D37" s="36"/>
      <c r="E37" s="14"/>
      <c r="F37" s="14">
        <v>0</v>
      </c>
      <c r="G37" s="14">
        <v>0</v>
      </c>
      <c r="H37" s="14"/>
      <c r="I37" s="37">
        <f>SUM(F37:G37)</f>
        <v>0</v>
      </c>
    </row>
    <row r="38" spans="1:9" ht="15.75" customHeight="1" x14ac:dyDescent="0.2">
      <c r="A38" s="11"/>
      <c r="B38" s="11"/>
      <c r="C38" s="20"/>
      <c r="D38" s="55"/>
      <c r="E38" s="33"/>
      <c r="F38" s="33"/>
      <c r="G38" s="33"/>
      <c r="H38" s="33"/>
      <c r="I38" s="9"/>
    </row>
    <row r="39" spans="1:9" ht="15.75" customHeight="1" x14ac:dyDescent="0.2">
      <c r="A39" s="11"/>
      <c r="B39" s="11"/>
      <c r="C39" s="105" t="s">
        <v>58</v>
      </c>
      <c r="D39" s="106"/>
      <c r="E39" s="107"/>
      <c r="F39" s="14">
        <v>0</v>
      </c>
      <c r="G39" s="14">
        <v>0</v>
      </c>
      <c r="H39" s="14"/>
      <c r="I39" s="37">
        <f>SUM(F39:G39)</f>
        <v>0</v>
      </c>
    </row>
    <row r="40" spans="1:9" ht="15.75" customHeight="1" x14ac:dyDescent="0.2">
      <c r="A40" s="11"/>
      <c r="B40" s="11"/>
      <c r="C40" s="20"/>
      <c r="D40" s="55"/>
      <c r="E40" s="33"/>
      <c r="F40" s="33"/>
      <c r="G40" s="33"/>
      <c r="H40" s="33"/>
      <c r="I40" s="9"/>
    </row>
    <row r="41" spans="1:9" ht="15.75" customHeight="1" x14ac:dyDescent="0.2">
      <c r="A41" s="11"/>
      <c r="B41" s="32" t="s">
        <v>9</v>
      </c>
      <c r="C41" s="31"/>
      <c r="D41" s="29"/>
      <c r="E41" s="28"/>
      <c r="F41" s="28">
        <f>F37+F39</f>
        <v>0</v>
      </c>
      <c r="G41" s="56">
        <f>G37+G39</f>
        <v>0</v>
      </c>
      <c r="H41" s="78">
        <v>0</v>
      </c>
      <c r="I41" s="76">
        <f>SUM(F41:G41)</f>
        <v>0</v>
      </c>
    </row>
    <row r="42" spans="1:9" ht="15.75" customHeight="1" x14ac:dyDescent="0.2">
      <c r="A42" s="11"/>
      <c r="B42" s="99" t="s">
        <v>8</v>
      </c>
      <c r="C42" s="100"/>
      <c r="D42" s="100"/>
      <c r="E42" s="101"/>
      <c r="F42" s="27">
        <f t="shared" ref="F42:G43" si="2">F35-F41</f>
        <v>0</v>
      </c>
      <c r="G42" s="27">
        <f t="shared" si="2"/>
        <v>0</v>
      </c>
      <c r="H42" s="79">
        <v>0</v>
      </c>
      <c r="I42" s="77">
        <f>I35-I41</f>
        <v>0</v>
      </c>
    </row>
    <row r="43" spans="1:9" ht="15.75" customHeight="1" x14ac:dyDescent="0.2">
      <c r="A43" s="11"/>
      <c r="B43" s="108" t="s">
        <v>61</v>
      </c>
      <c r="C43" s="109"/>
      <c r="D43" s="109"/>
      <c r="E43" s="110"/>
      <c r="F43" s="27">
        <v>0</v>
      </c>
      <c r="G43" s="27">
        <f t="shared" si="2"/>
        <v>0</v>
      </c>
      <c r="H43" s="79">
        <v>0</v>
      </c>
      <c r="I43" s="77">
        <v>0</v>
      </c>
    </row>
    <row r="44" spans="1:9" ht="15.75" customHeight="1" x14ac:dyDescent="0.2">
      <c r="A44" s="11"/>
      <c r="B44" s="89" t="s">
        <v>62</v>
      </c>
      <c r="C44" s="90"/>
      <c r="D44" s="90"/>
      <c r="E44" s="91"/>
      <c r="F44" s="8">
        <f>F29+F42+F43</f>
        <v>0</v>
      </c>
      <c r="G44" s="8">
        <f>G29+G42</f>
        <v>0</v>
      </c>
      <c r="H44" s="8">
        <v>0</v>
      </c>
      <c r="I44" s="61">
        <f>F44+G44</f>
        <v>0</v>
      </c>
    </row>
    <row r="45" spans="1:9" ht="15.75" customHeight="1" x14ac:dyDescent="0.2">
      <c r="A45" s="9"/>
      <c r="B45" s="89" t="s">
        <v>7</v>
      </c>
      <c r="C45" s="90"/>
      <c r="D45" s="90"/>
      <c r="E45" s="91"/>
      <c r="F45" s="8"/>
      <c r="G45" s="8">
        <v>0</v>
      </c>
      <c r="H45" s="8">
        <v>0</v>
      </c>
      <c r="I45" s="61">
        <f>F45+G45</f>
        <v>0</v>
      </c>
    </row>
    <row r="46" spans="1:9" ht="15.75" customHeight="1" x14ac:dyDescent="0.2">
      <c r="A46" s="9"/>
      <c r="B46" s="89" t="s">
        <v>50</v>
      </c>
      <c r="C46" s="90"/>
      <c r="D46" s="90"/>
      <c r="E46" s="91"/>
      <c r="F46" s="8">
        <f>F44+F45</f>
        <v>0</v>
      </c>
      <c r="G46" s="8">
        <f t="shared" ref="G46" si="3">G44+G45</f>
        <v>0</v>
      </c>
      <c r="H46" s="8">
        <v>0</v>
      </c>
      <c r="I46" s="61">
        <f>F46+G46</f>
        <v>0</v>
      </c>
    </row>
    <row r="47" spans="1:9" ht="15.75" customHeight="1" x14ac:dyDescent="0.2">
      <c r="A47" s="6" t="s">
        <v>6</v>
      </c>
      <c r="B47" s="24"/>
      <c r="C47" s="23"/>
      <c r="D47" s="23"/>
      <c r="E47" s="22"/>
      <c r="F47" s="22"/>
      <c r="G47" s="22"/>
      <c r="H47" s="82"/>
      <c r="I47" s="37">
        <f t="shared" ref="I47:I52" si="4">SUM(F47:G47)</f>
        <v>0</v>
      </c>
    </row>
    <row r="48" spans="1:9" ht="15.75" customHeight="1" x14ac:dyDescent="0.2">
      <c r="A48" s="11"/>
      <c r="B48" s="21"/>
      <c r="C48" s="20" t="s">
        <v>49</v>
      </c>
      <c r="D48" s="19"/>
      <c r="E48" s="18"/>
      <c r="F48" s="17">
        <v>30000</v>
      </c>
      <c r="G48" s="17">
        <v>0</v>
      </c>
      <c r="H48" s="83"/>
      <c r="I48" s="37">
        <f t="shared" si="4"/>
        <v>30000</v>
      </c>
    </row>
    <row r="49" spans="1:9" ht="15.75" customHeight="1" x14ac:dyDescent="0.2">
      <c r="A49" s="11"/>
      <c r="B49" s="21"/>
      <c r="C49" s="111" t="s">
        <v>57</v>
      </c>
      <c r="D49" s="112"/>
      <c r="E49" s="113"/>
      <c r="F49" s="17">
        <v>0</v>
      </c>
      <c r="G49" s="17">
        <v>0</v>
      </c>
      <c r="H49" s="83"/>
      <c r="I49" s="37">
        <f t="shared" si="4"/>
        <v>0</v>
      </c>
    </row>
    <row r="50" spans="1:9" ht="15.75" customHeight="1" x14ac:dyDescent="0.2">
      <c r="A50" s="11"/>
      <c r="B50" s="21"/>
      <c r="C50" s="20" t="s">
        <v>4</v>
      </c>
      <c r="D50" s="19"/>
      <c r="E50" s="18"/>
      <c r="F50" s="17">
        <f>I50-G50</f>
        <v>4393325</v>
      </c>
      <c r="G50" s="17">
        <v>967803</v>
      </c>
      <c r="H50" s="83"/>
      <c r="I50" s="37">
        <f>F68</f>
        <v>5361128</v>
      </c>
    </row>
    <row r="51" spans="1:9" ht="15.75" customHeight="1" x14ac:dyDescent="0.2">
      <c r="A51" s="11"/>
      <c r="B51" s="21"/>
      <c r="C51" s="111" t="s">
        <v>57</v>
      </c>
      <c r="D51" s="112"/>
      <c r="E51" s="113"/>
      <c r="F51" s="15">
        <v>-2747000</v>
      </c>
      <c r="G51" s="15">
        <v>-967803</v>
      </c>
      <c r="H51" s="80"/>
      <c r="I51" s="37">
        <f t="shared" si="4"/>
        <v>-3714803</v>
      </c>
    </row>
    <row r="52" spans="1:9" ht="15.75" customHeight="1" x14ac:dyDescent="0.2">
      <c r="A52" s="11"/>
      <c r="B52" s="85"/>
      <c r="C52" s="111" t="s">
        <v>69</v>
      </c>
      <c r="D52" s="112"/>
      <c r="E52" s="113"/>
      <c r="F52" s="88">
        <v>0</v>
      </c>
      <c r="G52" s="15">
        <v>0</v>
      </c>
      <c r="H52" s="80"/>
      <c r="I52" s="37">
        <f t="shared" si="4"/>
        <v>0</v>
      </c>
    </row>
    <row r="53" spans="1:9" ht="15.75" customHeight="1" x14ac:dyDescent="0.2">
      <c r="A53" s="11"/>
      <c r="B53" s="89" t="s">
        <v>3</v>
      </c>
      <c r="C53" s="90"/>
      <c r="D53" s="90"/>
      <c r="E53" s="91"/>
      <c r="F53" s="8">
        <f>SUM(F48:F52)</f>
        <v>1676325</v>
      </c>
      <c r="G53" s="8">
        <f>SUM(G48:G52)</f>
        <v>0</v>
      </c>
      <c r="H53" s="8">
        <v>0</v>
      </c>
      <c r="I53" s="61">
        <f>SUM(I48:I52)</f>
        <v>1676325</v>
      </c>
    </row>
    <row r="54" spans="1:9" ht="15.75" customHeight="1" x14ac:dyDescent="0.2">
      <c r="A54" s="11"/>
      <c r="B54" s="89" t="s">
        <v>2</v>
      </c>
      <c r="C54" s="90"/>
      <c r="D54" s="90"/>
      <c r="E54" s="91"/>
      <c r="F54" s="8">
        <v>282923975</v>
      </c>
      <c r="G54" s="8">
        <v>60000000</v>
      </c>
      <c r="H54" s="81"/>
      <c r="I54" s="77">
        <f>SUM(F54:G54)</f>
        <v>342923975</v>
      </c>
    </row>
    <row r="55" spans="1:9" ht="15.75" customHeight="1" x14ac:dyDescent="0.2">
      <c r="A55" s="9"/>
      <c r="B55" s="89" t="s">
        <v>1</v>
      </c>
      <c r="C55" s="90"/>
      <c r="D55" s="90"/>
      <c r="E55" s="91"/>
      <c r="F55" s="8">
        <f>F53+F54</f>
        <v>284600300</v>
      </c>
      <c r="G55" s="8">
        <f>G53+G54</f>
        <v>60000000</v>
      </c>
      <c r="H55" s="8"/>
      <c r="I55" s="61">
        <f>I53+I54</f>
        <v>344600300</v>
      </c>
    </row>
    <row r="56" spans="1:9" ht="15.75" customHeight="1" x14ac:dyDescent="0.2">
      <c r="A56" s="6" t="s">
        <v>0</v>
      </c>
      <c r="B56" s="5"/>
      <c r="C56" s="5"/>
      <c r="D56" s="4"/>
      <c r="E56" s="3"/>
      <c r="F56" s="3">
        <f>F46+F55</f>
        <v>284600300</v>
      </c>
      <c r="G56" s="3">
        <f>G46+G55</f>
        <v>60000000</v>
      </c>
      <c r="H56" s="3"/>
      <c r="I56" s="5">
        <f>I46+I55</f>
        <v>344600300</v>
      </c>
    </row>
    <row r="59" spans="1:9" ht="15.75" customHeight="1" x14ac:dyDescent="0.2">
      <c r="E59" s="1" t="s">
        <v>76</v>
      </c>
    </row>
    <row r="60" spans="1:9" ht="15.75" customHeight="1" x14ac:dyDescent="0.2">
      <c r="D60" s="1" t="s">
        <v>73</v>
      </c>
      <c r="E60" s="86">
        <v>44369</v>
      </c>
      <c r="F60" s="1">
        <v>160000</v>
      </c>
    </row>
    <row r="61" spans="1:9" ht="15.75" customHeight="1" x14ac:dyDescent="0.2">
      <c r="D61" s="1" t="s">
        <v>73</v>
      </c>
      <c r="E61" s="86">
        <v>44467</v>
      </c>
      <c r="F61" s="1">
        <v>2520000</v>
      </c>
    </row>
    <row r="62" spans="1:9" ht="15.75" customHeight="1" x14ac:dyDescent="0.2">
      <c r="D62" s="1" t="s">
        <v>73</v>
      </c>
      <c r="E62" s="86">
        <v>44551</v>
      </c>
      <c r="F62" s="1">
        <v>160000</v>
      </c>
    </row>
    <row r="63" spans="1:9" ht="15.75" customHeight="1" x14ac:dyDescent="0.2">
      <c r="D63" s="1" t="s">
        <v>73</v>
      </c>
      <c r="E63" s="86">
        <v>44281</v>
      </c>
      <c r="F63" s="1">
        <v>2520000</v>
      </c>
    </row>
    <row r="64" spans="1:9" ht="15.75" customHeight="1" x14ac:dyDescent="0.2">
      <c r="D64" s="1" t="s">
        <v>74</v>
      </c>
      <c r="E64" s="86">
        <v>44478</v>
      </c>
      <c r="F64" s="1">
        <v>501</v>
      </c>
    </row>
    <row r="65" spans="4:6" ht="15.75" customHeight="1" x14ac:dyDescent="0.2">
      <c r="D65" s="1" t="s">
        <v>74</v>
      </c>
      <c r="E65" s="86">
        <v>44488</v>
      </c>
      <c r="F65" s="1">
        <v>501</v>
      </c>
    </row>
    <row r="66" spans="4:6" ht="15.75" customHeight="1" x14ac:dyDescent="0.2">
      <c r="D66" s="1" t="s">
        <v>75</v>
      </c>
      <c r="E66" s="86">
        <v>44423</v>
      </c>
      <c r="F66" s="1">
        <v>62</v>
      </c>
    </row>
    <row r="67" spans="4:6" ht="15.75" customHeight="1" x14ac:dyDescent="0.2">
      <c r="D67" s="1" t="s">
        <v>75</v>
      </c>
      <c r="E67" s="86">
        <v>44240</v>
      </c>
      <c r="F67" s="1">
        <v>64</v>
      </c>
    </row>
    <row r="68" spans="4:6" ht="15.75" customHeight="1" x14ac:dyDescent="0.2">
      <c r="F68" s="1">
        <f>SUM(F60:F67)</f>
        <v>5361128</v>
      </c>
    </row>
  </sheetData>
  <mergeCells count="19">
    <mergeCell ref="B45:E45"/>
    <mergeCell ref="A1:I1"/>
    <mergeCell ref="A2:I2"/>
    <mergeCell ref="A4:E4"/>
    <mergeCell ref="D9:E9"/>
    <mergeCell ref="D12:E12"/>
    <mergeCell ref="B29:E29"/>
    <mergeCell ref="C34:E34"/>
    <mergeCell ref="C39:E39"/>
    <mergeCell ref="B42:E42"/>
    <mergeCell ref="B43:E43"/>
    <mergeCell ref="B44:E44"/>
    <mergeCell ref="B55:E55"/>
    <mergeCell ref="B46:E46"/>
    <mergeCell ref="C49:E49"/>
    <mergeCell ref="C51:E51"/>
    <mergeCell ref="C52:E52"/>
    <mergeCell ref="B53:E53"/>
    <mergeCell ref="B54:E54"/>
  </mergeCells>
  <phoneticPr fontId="2"/>
  <pageMargins left="0.62992125984251968" right="0.23622047244094491" top="0.35433070866141736" bottom="0.35433070866141736" header="0.31496062992125984" footer="0.31496062992125984"/>
  <pageSetup paperSize="9"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29" sqref="H29"/>
    </sheetView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R2正味財産計算書 </vt:lpstr>
      <vt:lpstr>R2正味財産計算内訳書</vt:lpstr>
      <vt:lpstr>Sheet2</vt:lpstr>
      <vt:lpstr>Sheet3</vt:lpstr>
      <vt:lpstr>'R2正味財産計算書 '!Print_Area</vt:lpstr>
      <vt:lpstr>'R2正味財産計算内訳書'!Print_Area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2021-07-29T03:00:09Z</dcterms:modified>
</cp:coreProperties>
</file>